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5년 자료\교육원 운영\회계 관련\[본문] 재외 한국교육원 및 교육관실 2024회계연도 결산 관련 자료 제출 요청 및 집행잔액 처리 안내외5\2024회계연도 결산 제출\"/>
    </mc:Choice>
  </mc:AlternateContent>
  <xr:revisionPtr revIDLastSave="0" documentId="13_ncr:1_{7145A08B-F3B0-4709-B113-97A478134FFC}" xr6:coauthVersionLast="47" xr6:coauthVersionMax="47" xr10:uidLastSave="{00000000-0000-0000-0000-000000000000}"/>
  <bookViews>
    <workbookView xWindow="28680" yWindow="-120" windowWidth="29040" windowHeight="15720" tabRatio="858" xr2:uid="{00000000-000D-0000-FFFF-FFFF00000000}"/>
  </bookViews>
  <sheets>
    <sheet name="세입결산서" sheetId="1" r:id="rId1"/>
    <sheet name="통화단위" sheetId="2" r:id="rId2"/>
  </sheets>
  <definedNames>
    <definedName name="_xlnm._FilterDatabase" hidden="1">#REF!</definedName>
    <definedName name="_xlnm.Print_Area" localSheetId="0">세입결산서!$A$1:$F$39</definedName>
    <definedName name="교육부기타지원금">#REF!</definedName>
    <definedName name="교육부사업비">#REF!</definedName>
    <definedName name="교육부사업비지원금">#REF!</definedName>
    <definedName name="교육부지원금반납금">#REF!</definedName>
    <definedName name="교육부해외한국어보급사업비">#REF!</definedName>
    <definedName name="교육부해외한국어보급사업비지원금">#REF!</definedName>
    <definedName name="교육원자체사업비">#REF!</definedName>
    <definedName name="다음연도이월사업비">#REF!</definedName>
    <definedName name="다음연도이월순세계잉여금">#REF!</definedName>
    <definedName name="대수선비">#REF!</definedName>
    <definedName name="대수선비지원금">#REF!</definedName>
    <definedName name="수강료수입">#REF!</definedName>
    <definedName name="시설비">#REF!</definedName>
    <definedName name="시설비지원금">#REF!</definedName>
    <definedName name="시설사용료지원금">#REF!</definedName>
    <definedName name="운영비">#REF!</definedName>
    <definedName name="운영비지원금">#REF!</definedName>
    <definedName name="이자수입">#REF!</definedName>
    <definedName name="임차료">#REF!</definedName>
    <definedName name="임차료지원금">#REF!</definedName>
    <definedName name="자산매각수입">#REF!</definedName>
    <definedName name="잡비용">#REF!</definedName>
    <definedName name="잡수입">#REF!</definedName>
    <definedName name="지난연도이월사업비">#REF!</definedName>
    <definedName name="지난연도이월순세계잉여금">#REF!</definedName>
    <definedName name="타기관경상운영비지원금">#REF!</definedName>
    <definedName name="타기관사업비">#REF!</definedName>
    <definedName name="타기관사업비지원금">#REF!</definedName>
    <definedName name="타기관지원금반납금">#REF!</definedName>
    <definedName name="퇴직충당금">#REF!</definedName>
    <definedName name="현지채용인건비">#REF!</definedName>
    <definedName name="현지채용인건비지원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1" i="1"/>
  <c r="D23" i="1"/>
  <c r="D26" i="1"/>
  <c r="D28" i="1"/>
  <c r="D30" i="1"/>
  <c r="D32" i="1"/>
  <c r="D36" i="1"/>
  <c r="D35" i="1" s="1"/>
  <c r="D16" i="1"/>
  <c r="D14" i="1"/>
  <c r="D8" i="1"/>
  <c r="D7" i="1" l="1"/>
  <c r="D20" i="1"/>
  <c r="D25" i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COMTREE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COMTREE: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드롭다운</t>
        </r>
      </text>
    </comment>
  </commentList>
</comments>
</file>

<file path=xl/sharedStrings.xml><?xml version="1.0" encoding="utf-8"?>
<sst xmlns="http://schemas.openxmlformats.org/spreadsheetml/2006/main" count="223" uniqueCount="206">
  <si>
    <t>관</t>
  </si>
  <si>
    <t>항</t>
  </si>
  <si>
    <t>목</t>
  </si>
  <si>
    <t>자체수입</t>
    <phoneticPr fontId="3" type="noConversion"/>
  </si>
  <si>
    <t>자산매각수입</t>
    <phoneticPr fontId="3" type="noConversion"/>
  </si>
  <si>
    <t>기타자체수입</t>
    <phoneticPr fontId="3" type="noConversion"/>
  </si>
  <si>
    <t>이자수입</t>
    <phoneticPr fontId="3" type="noConversion"/>
  </si>
  <si>
    <t>잡수입</t>
    <phoneticPr fontId="3" type="noConversion"/>
  </si>
  <si>
    <t>수강료수입</t>
    <phoneticPr fontId="3" type="noConversion"/>
  </si>
  <si>
    <t>과 목</t>
    <phoneticPr fontId="3" type="noConversion"/>
  </si>
  <si>
    <t>지난연도이월금</t>
    <phoneticPr fontId="3" type="noConversion"/>
  </si>
  <si>
    <t>지난연도이월사업비</t>
    <phoneticPr fontId="3" type="noConversion"/>
  </si>
  <si>
    <t>해설</t>
    <phoneticPr fontId="3" type="noConversion"/>
  </si>
  <si>
    <t>비고</t>
    <phoneticPr fontId="3" type="noConversion"/>
  </si>
  <si>
    <t>토지 및 건물 임차료에 대한 교육부지원금 수입</t>
    <phoneticPr fontId="3" type="noConversion"/>
  </si>
  <si>
    <t>국립국제교육원, 재외동포재단 등 교육부 외 기관에서 받은 경상운영비 지원금 수입</t>
    <phoneticPr fontId="3" type="noConversion"/>
  </si>
  <si>
    <t>국립국제교육원, 재외동포재단 등 교육부 외 기관에서 받은 사업비 지원금 수입</t>
    <phoneticPr fontId="3" type="noConversion"/>
  </si>
  <si>
    <t>지난연도에서 이번연도로 이월된 순세계잉여금</t>
    <phoneticPr fontId="3" type="noConversion"/>
  </si>
  <si>
    <t>지난연도에서 이번연도로 이월된 명시이월, 사고이월 및 계속비이월 금액</t>
    <phoneticPr fontId="3" type="noConversion"/>
  </si>
  <si>
    <t>환차익, 세금환급액 등 기타 소규모 잡수입</t>
    <phoneticPr fontId="3" type="noConversion"/>
  </si>
  <si>
    <t>※ 교육부 예산구분 : 재외동포교육지원 - 해외한국어보급</t>
    <phoneticPr fontId="3" type="noConversion"/>
  </si>
  <si>
    <t xml:space="preserve">※ 교육부 예산구분 : 재외동포교육지원 - 한국교육원지원 </t>
    <phoneticPr fontId="3" type="noConversion"/>
  </si>
  <si>
    <t>※ 교육부 예산구분 : 재외동포교육지원 - 한국교육원지원</t>
    <phoneticPr fontId="3" type="noConversion"/>
  </si>
  <si>
    <t>1. 세입</t>
    <phoneticPr fontId="3" type="noConversion"/>
  </si>
  <si>
    <t>세입결산서</t>
    <phoneticPr fontId="3" type="noConversion"/>
  </si>
  <si>
    <t>세입결산서 계정과목명세표</t>
    <phoneticPr fontId="3" type="noConversion"/>
  </si>
  <si>
    <t>시설사용료수입</t>
    <phoneticPr fontId="3" type="noConversion"/>
  </si>
  <si>
    <t>시설사용료수입</t>
    <phoneticPr fontId="3" type="noConversion"/>
  </si>
  <si>
    <t>기타 목적을 위해 교육부로부터 지급받은 교육부 지원금 수입</t>
    <phoneticPr fontId="3" type="noConversion"/>
  </si>
  <si>
    <t>산출기초</t>
    <phoneticPr fontId="3" type="noConversion"/>
  </si>
  <si>
    <t>세입 총계</t>
    <phoneticPr fontId="3" type="noConversion"/>
  </si>
  <si>
    <t>현지에서 채용하는 직원에게 지급하는 급여, 시간외수당, 각종수당, 복리후생비, 퇴직금 및 퇴직충당금 등 인건비에 대한 교육부지원금 수입</t>
    <phoneticPr fontId="3" type="noConversion"/>
  </si>
  <si>
    <t>일반수용비, 공공요금, 세금, 연료비, 여비, 시설유지비, 차량유지비, 업무추진비, 자산취득비, 특근매식비 등 교육원운영에 필요한 비용에 대한 교육부지원금 수입</t>
    <phoneticPr fontId="3" type="noConversion"/>
  </si>
  <si>
    <t>대규모 수선을 위해 교육부로부터 지급받은 교육부 지원금 수입</t>
    <phoneticPr fontId="3" type="noConversion"/>
  </si>
  <si>
    <t>건물 신축, 증축, 매입을 위하여 교육부로부터 지급받은 교육부지원금 수입</t>
    <phoneticPr fontId="3" type="noConversion"/>
  </si>
  <si>
    <t>한국어강좌 개설 등 사업추진을 위하여 교육부로부터 지급 받은 교육부 지원금 수입</t>
    <phoneticPr fontId="3" type="noConversion"/>
  </si>
  <si>
    <t>운영비지원금</t>
  </si>
  <si>
    <t>운영비지원금</t>
    <phoneticPr fontId="3" type="noConversion"/>
  </si>
  <si>
    <t>임차료지원금</t>
  </si>
  <si>
    <t>임차료지원금</t>
    <phoneticPr fontId="3" type="noConversion"/>
  </si>
  <si>
    <t>대수선비지원금</t>
  </si>
  <si>
    <t>대수선비지원금</t>
    <phoneticPr fontId="3" type="noConversion"/>
  </si>
  <si>
    <t>시설비지원금</t>
  </si>
  <si>
    <t>시설비지원금</t>
    <phoneticPr fontId="3" type="noConversion"/>
  </si>
  <si>
    <t>교육부사업비지원금</t>
  </si>
  <si>
    <t>교육부사업비지원금</t>
    <phoneticPr fontId="3" type="noConversion"/>
  </si>
  <si>
    <t>교육부사업비지원금</t>
    <phoneticPr fontId="3" type="noConversion"/>
  </si>
  <si>
    <t>교육부해외한국어보급사업비지원금</t>
  </si>
  <si>
    <t>교육부기타지원금</t>
  </si>
  <si>
    <t>교육부기타지원금</t>
    <phoneticPr fontId="3" type="noConversion"/>
  </si>
  <si>
    <t>타기관지원금수입</t>
  </si>
  <si>
    <t>타기관지원금수입</t>
    <phoneticPr fontId="3" type="noConversion"/>
  </si>
  <si>
    <t>타기관경상운영비지원금</t>
  </si>
  <si>
    <t>타기관경상운영비지원금</t>
    <phoneticPr fontId="3" type="noConversion"/>
  </si>
  <si>
    <t>타기관경상운영비지원금</t>
    <phoneticPr fontId="3" type="noConversion"/>
  </si>
  <si>
    <t>타기관사업비지원금</t>
  </si>
  <si>
    <t>타기관사업비지원금</t>
    <phoneticPr fontId="3" type="noConversion"/>
  </si>
  <si>
    <t>타기관사업비지원금</t>
    <phoneticPr fontId="3" type="noConversion"/>
  </si>
  <si>
    <t>현지채용인건비지원금</t>
  </si>
  <si>
    <t>현지채용인건비지원금</t>
    <phoneticPr fontId="3" type="noConversion"/>
  </si>
  <si>
    <t>교육부경상운영비지원금</t>
  </si>
  <si>
    <t>교육부경상운영비지원금</t>
    <phoneticPr fontId="3" type="noConversion"/>
  </si>
  <si>
    <t>교육부지원금수입</t>
  </si>
  <si>
    <t>교육부지원금수입</t>
    <phoneticPr fontId="3" type="noConversion"/>
  </si>
  <si>
    <t>교육부해외한국어보급사업지원금</t>
  </si>
  <si>
    <t>교육부해외한국어보급사업지원금</t>
    <phoneticPr fontId="3" type="noConversion"/>
  </si>
  <si>
    <t>교육부해외한국어보급사업비지원금</t>
    <phoneticPr fontId="3" type="noConversion"/>
  </si>
  <si>
    <t>교육부기타지원금</t>
    <phoneticPr fontId="3" type="noConversion"/>
  </si>
  <si>
    <t>지난연도이월순세계잉여금</t>
  </si>
  <si>
    <t>지난연도이월순세계잉여금</t>
    <phoneticPr fontId="3" type="noConversion"/>
  </si>
  <si>
    <t>자체수입</t>
  </si>
  <si>
    <t>시설사용료수입</t>
  </si>
  <si>
    <t>수강료수입</t>
  </si>
  <si>
    <t>자산매각수입</t>
  </si>
  <si>
    <t>기타자체수입</t>
  </si>
  <si>
    <t>이자수입</t>
  </si>
  <si>
    <t>잡수입</t>
  </si>
  <si>
    <t>지난연도이월금</t>
  </si>
  <si>
    <t>지난연도이월사업비</t>
  </si>
  <si>
    <t>해외 초중등학교 한국어채택, CIS지역 한국어 교육기관 지원, 프랑스 한국어 국제섹션 운영 지원, 일본 민족학급 지원 등을 위하여 교육부로부터 지급받은 해외한국어보급사업비 지원금</t>
    <phoneticPr fontId="3" type="noConversion"/>
  </si>
  <si>
    <t>강의실·기계·기구 등 교육원재산을 사용·수익하는 자로부터 납부받은 사용료</t>
    <phoneticPr fontId="3" type="noConversion"/>
  </si>
  <si>
    <t>수익자부담으로 개설한 유료강좌 수강료 등</t>
    <phoneticPr fontId="3" type="noConversion"/>
  </si>
  <si>
    <t>토지, 건물, 기계장치, 사무기기 및 도서 등 자산매각으로 발생하는 수입</t>
    <phoneticPr fontId="3" type="noConversion"/>
  </si>
  <si>
    <t>교육원이 보유한 계좌에서 발생한 각종 예금이자 수입</t>
    <phoneticPr fontId="3" type="noConversion"/>
  </si>
  <si>
    <t>단위 :</t>
    <phoneticPr fontId="3" type="noConversion"/>
  </si>
  <si>
    <t>미국</t>
  </si>
  <si>
    <t>USD</t>
  </si>
  <si>
    <t>일본</t>
  </si>
  <si>
    <t>JPY</t>
  </si>
  <si>
    <t>유로</t>
  </si>
  <si>
    <t>EUR</t>
  </si>
  <si>
    <t>중국</t>
  </si>
  <si>
    <t>CNY</t>
  </si>
  <si>
    <t>홍콩</t>
  </si>
  <si>
    <t>HKD</t>
  </si>
  <si>
    <t>태국</t>
  </si>
  <si>
    <t>THB</t>
  </si>
  <si>
    <t>대만</t>
  </si>
  <si>
    <t>TWD</t>
  </si>
  <si>
    <t>필리핀</t>
  </si>
  <si>
    <t>PHP</t>
  </si>
  <si>
    <t>싱가포르</t>
  </si>
  <si>
    <t>SGD</t>
  </si>
  <si>
    <t>호주</t>
  </si>
  <si>
    <t>AUD</t>
  </si>
  <si>
    <t>베트남</t>
  </si>
  <si>
    <t>VND</t>
  </si>
  <si>
    <t>영국</t>
  </si>
  <si>
    <t>GBP</t>
  </si>
  <si>
    <t>캐나다</t>
  </si>
  <si>
    <t>CAD</t>
  </si>
  <si>
    <t>말레이시아</t>
  </si>
  <si>
    <t>MYR</t>
  </si>
  <si>
    <t>러시아</t>
  </si>
  <si>
    <t>RUB</t>
  </si>
  <si>
    <t>남아공화국</t>
  </si>
  <si>
    <t>ZAR</t>
  </si>
  <si>
    <t>노르웨이</t>
  </si>
  <si>
    <t>NOK</t>
  </si>
  <si>
    <t>뉴질랜드</t>
  </si>
  <si>
    <t>NZD</t>
  </si>
  <si>
    <t>덴마크</t>
  </si>
  <si>
    <t>DKK</t>
  </si>
  <si>
    <t>멕시코</t>
  </si>
  <si>
    <t>MXN</t>
  </si>
  <si>
    <t>몽골</t>
  </si>
  <si>
    <t>MNT</t>
  </si>
  <si>
    <t>바레인</t>
  </si>
  <si>
    <t>BHD</t>
  </si>
  <si>
    <t>방글라데시</t>
  </si>
  <si>
    <t>BDT</t>
  </si>
  <si>
    <t>브라질</t>
  </si>
  <si>
    <t>BRL</t>
  </si>
  <si>
    <t>브루나이</t>
  </si>
  <si>
    <t>BND</t>
  </si>
  <si>
    <t>사우디아라비아</t>
  </si>
  <si>
    <t>SAR</t>
  </si>
  <si>
    <t>스리랑카</t>
  </si>
  <si>
    <t>LKR</t>
  </si>
  <si>
    <t>스웨덴</t>
  </si>
  <si>
    <t>SEK</t>
  </si>
  <si>
    <t>스위스</t>
  </si>
  <si>
    <t>CHF</t>
  </si>
  <si>
    <t>아랍에미리트공화국</t>
  </si>
  <si>
    <t>AED</t>
  </si>
  <si>
    <t>알제리</t>
  </si>
  <si>
    <t>DZD</t>
  </si>
  <si>
    <t>오만</t>
  </si>
  <si>
    <t>OMR</t>
  </si>
  <si>
    <t>요르단</t>
  </si>
  <si>
    <t>JOD</t>
  </si>
  <si>
    <t>이스라엘</t>
  </si>
  <si>
    <t>ILS</t>
  </si>
  <si>
    <t>이집트</t>
  </si>
  <si>
    <t>EGP</t>
  </si>
  <si>
    <t>인도</t>
  </si>
  <si>
    <t>INR</t>
  </si>
  <si>
    <t>인도네시아</t>
  </si>
  <si>
    <t>IDR</t>
  </si>
  <si>
    <t>체코</t>
  </si>
  <si>
    <t>CZK</t>
  </si>
  <si>
    <t>칠레</t>
  </si>
  <si>
    <t>CLP</t>
  </si>
  <si>
    <t>카자흐스탄</t>
  </si>
  <si>
    <t>KZT</t>
  </si>
  <si>
    <t>카타르</t>
  </si>
  <si>
    <t>QAR</t>
  </si>
  <si>
    <t>케냐</t>
  </si>
  <si>
    <t>KES</t>
  </si>
  <si>
    <t>콜롬비아</t>
  </si>
  <si>
    <t>COP</t>
  </si>
  <si>
    <t>쿠웨이트</t>
  </si>
  <si>
    <t>KWD</t>
  </si>
  <si>
    <t>탄자니아</t>
  </si>
  <si>
    <t>TZS</t>
  </si>
  <si>
    <t>터어키</t>
  </si>
  <si>
    <t>TRY</t>
  </si>
  <si>
    <t>파키스탄</t>
  </si>
  <si>
    <t>PKR</t>
  </si>
  <si>
    <t>폴란드</t>
  </si>
  <si>
    <t>PLN</t>
  </si>
  <si>
    <t>헝가리</t>
  </si>
  <si>
    <t>HUF</t>
  </si>
  <si>
    <t>키르기스스탄</t>
  </si>
  <si>
    <t>KGS</t>
  </si>
  <si>
    <t>우즈베키스탄</t>
  </si>
  <si>
    <t>UZS</t>
  </si>
  <si>
    <t>파라과이</t>
  </si>
  <si>
    <t>PYG</t>
  </si>
  <si>
    <t>아르헨티나</t>
  </si>
  <si>
    <t>ARS</t>
  </si>
  <si>
    <t>우크라이나</t>
  </si>
  <si>
    <t>UAH</t>
  </si>
  <si>
    <t>국가</t>
    <phoneticPr fontId="3" type="noConversion"/>
  </si>
  <si>
    <t>통화코드</t>
    <phoneticPr fontId="3" type="noConversion"/>
  </si>
  <si>
    <t>결산액</t>
    <phoneticPr fontId="3" type="noConversion"/>
  </si>
  <si>
    <t>( 2024.01.01. 부터 2024.12.31.. 까지)</t>
    <phoneticPr fontId="3" type="noConversion"/>
  </si>
  <si>
    <t>임차료: $6,027*12월=$72,324,
* 지난연도 이월금 $8,944 포함 산출기초</t>
    <phoneticPr fontId="3" type="noConversion"/>
  </si>
  <si>
    <t>교육부 이월 승인 금액(인건비: $1,241, 임차료: $8,944, 사업비: $15,908, 한국어능력시험 이월금: $64.22</t>
    <phoneticPr fontId="3" type="noConversion"/>
  </si>
  <si>
    <t>한국인 행정원 인건비:$3,068*12월=$36,816, 한국인 행정원 퇴직금: $3,068, 
현지행정원 인건비: $967*12월=$11,604, 
현지행정원 사회보장세 등: $4,601, 
초과근무수당: $613
* 지난연도이월사업비 $1,241 포함 산출기초</t>
    <phoneticPr fontId="3" type="noConversion"/>
  </si>
  <si>
    <t>한국어 및 평생교육 강좌 운영: $43,076, 한국어말하기대회: $1,300, 한국문화 행사: $1,000, 한국유학 홍보: $16,415
*지난연도 이월금 $15,908 포함 산출기초</t>
    <phoneticPr fontId="3" type="noConversion"/>
  </si>
  <si>
    <t>해외 초중등학교 한국어채택 사업: $37,900, CIS지역 현지학교 지원 사업비: $8,839</t>
    <phoneticPr fontId="3" type="noConversion"/>
  </si>
  <si>
    <t>교육부 이월 승인 초과분(인건비: $50.02, 운영비: $529.34, 임차료: $0.89, 사업비:$0.23, 잡수입 $64.33, 해외한국어채택사업: $1.89)</t>
    <phoneticPr fontId="3" type="noConversion"/>
  </si>
  <si>
    <t>차량유류지원비: $2,741, 공공요금 및 제세: $6,120, 일반수용비: $12,091, 여비 $8,000, 업무추진비 $1,800, 자산취득비 $1,250</t>
    <phoneticPr fontId="3" type="noConversion"/>
  </si>
  <si>
    <t>정부초청장학생 선발: $5,298, 한국어능력시험 응시료: $5,605.37
*지난연도 이월금 64.22 포함 산출기초</t>
    <phoneticPr fontId="3" type="noConversion"/>
  </si>
  <si>
    <t>자체수입예산 배정액(현지채용 인건비: $107.95 , 운영비: $1,061.66, 사업비: $840.83, 해외 초중등 한국어 채택 사업: $581.67), 부가가치세 환급: $671.78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</si>
</sst>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;[Red]\-#,##0;\-"/>
    <numFmt numFmtId="177" formatCode="yyyy&quot;년&quot;\ m&quot;월&quot;\ d&quot;일&quot;;@"/>
    <numFmt numFmtId="178" formatCode="#,##0.00;[Red]\-#,##0;\-"/>
    <numFmt numFmtId="179" formatCode="#,##0.00;[Red]\-#,##0.00;\-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name val="ＭＳ Ｐゴシック"/>
      <family val="2"/>
      <charset val="128"/>
    </font>
    <font>
      <b/>
      <sz val="10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/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999999"/>
      </right>
      <top style="thin">
        <color theme="0" tint="-0.499984740745262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6" fillId="0" borderId="0">
      <alignment vertical="center"/>
    </xf>
    <xf numFmtId="0" fontId="19" fillId="0" borderId="0" applyNumberFormat="0" applyFont="0" applyFill="0" applyBorder="0" applyAlignment="0" applyProtection="0"/>
  </cellStyleXfs>
  <cellXfs count="88">
    <xf numFmtId="0" fontId="0" fillId="0" borderId="0" xfId="0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28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21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41" fontId="9" fillId="0" borderId="0" xfId="3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 wrapText="1"/>
      <protection locked="0"/>
    </xf>
    <xf numFmtId="176" fontId="2" fillId="3" borderId="3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76" fontId="2" fillId="0" borderId="12" xfId="0" quotePrefix="1" applyNumberFormat="1" applyFont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1" fontId="9" fillId="0" borderId="0" xfId="3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41" fontId="13" fillId="0" borderId="0" xfId="3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6" xfId="0" applyNumberFormat="1" applyFont="1" applyFill="1" applyBorder="1" applyAlignment="1">
      <alignment horizontal="center" vertical="center" wrapText="1"/>
    </xf>
    <xf numFmtId="178" fontId="2" fillId="0" borderId="20" xfId="0" applyNumberFormat="1" applyFont="1" applyBorder="1" applyAlignment="1" applyProtection="1">
      <alignment horizontal="center" vertical="center" wrapText="1"/>
      <protection locked="0"/>
    </xf>
    <xf numFmtId="178" fontId="2" fillId="0" borderId="26" xfId="0" applyNumberFormat="1" applyFont="1" applyBorder="1" applyAlignment="1" applyProtection="1">
      <alignment horizontal="center" vertical="center" wrapText="1"/>
      <protection locked="0"/>
    </xf>
    <xf numFmtId="179" fontId="2" fillId="0" borderId="20" xfId="0" applyNumberFormat="1" applyFont="1" applyBorder="1" applyAlignment="1" applyProtection="1">
      <alignment horizontal="center" vertical="center" wrapText="1"/>
      <protection locked="0"/>
    </xf>
    <xf numFmtId="179" fontId="2" fillId="0" borderId="26" xfId="0" applyNumberFormat="1" applyFont="1" applyBorder="1" applyAlignment="1" applyProtection="1">
      <alignment horizontal="center" vertical="center" wrapText="1"/>
      <protection locked="0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7" xfId="0" applyNumberFormat="1" applyFont="1" applyFill="1" applyBorder="1" applyAlignment="1">
      <alignment horizontal="center" vertical="center" wrapText="1"/>
    </xf>
  </cellXfs>
  <cellStyles count="8">
    <cellStyle name="쉼표 [0]" xfId="3" builtinId="6"/>
    <cellStyle name="쉼표 [0] 2" xfId="2" xr:uid="{00000000-0005-0000-0000-000001000000}"/>
    <cellStyle name="쉼표 [0] 3" xfId="5" xr:uid="{00000000-0005-0000-0000-000002000000}"/>
    <cellStyle name="표준" xfId="0" builtinId="0"/>
    <cellStyle name="표준 2" xfId="1" xr:uid="{00000000-0005-0000-0000-000004000000}"/>
    <cellStyle name="표준 2 2" xfId="7" xr:uid="{00000000-0005-0000-0000-000005000000}"/>
    <cellStyle name="표준 3" xfId="4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L39"/>
  <sheetViews>
    <sheetView tabSelected="1" workbookViewId="0">
      <selection activeCell="B9" sqref="B9"/>
    </sheetView>
  </sheetViews>
  <sheetFormatPr defaultRowHeight="16.5"/>
  <cols>
    <col min="1" max="2" width="5.625" style="13" customWidth="1"/>
    <col min="3" max="3" width="30.625" style="13" customWidth="1"/>
    <col min="4" max="4" width="15.625" style="13" customWidth="1"/>
    <col min="5" max="5" width="5.25" style="13" customWidth="1"/>
    <col min="6" max="6" width="34.5" style="13" customWidth="1"/>
    <col min="7" max="7" width="9" style="13"/>
    <col min="8" max="9" width="3.625" style="13" customWidth="1"/>
    <col min="10" max="10" width="33.5" style="13" bestFit="1" customWidth="1"/>
    <col min="11" max="11" width="64.625" style="23" customWidth="1"/>
    <col min="12" max="12" width="19.25" style="24" customWidth="1"/>
    <col min="13" max="16384" width="9" style="13"/>
  </cols>
  <sheetData>
    <row r="1" spans="1:12" ht="16.5" customHeight="1">
      <c r="A1" s="11"/>
      <c r="B1" s="11"/>
      <c r="C1" s="12"/>
      <c r="D1" s="12"/>
      <c r="E1" s="12"/>
      <c r="F1" s="12"/>
      <c r="H1" s="11"/>
      <c r="I1" s="11"/>
      <c r="J1" s="12"/>
      <c r="K1" s="14"/>
      <c r="L1" s="15"/>
    </row>
    <row r="2" spans="1:12" ht="17.25" customHeight="1">
      <c r="A2" s="60" t="s">
        <v>24</v>
      </c>
      <c r="B2" s="60"/>
      <c r="C2" s="60"/>
      <c r="D2" s="60"/>
      <c r="E2" s="60"/>
      <c r="F2" s="60"/>
      <c r="H2" s="60" t="s">
        <v>25</v>
      </c>
      <c r="I2" s="60"/>
      <c r="J2" s="60"/>
      <c r="K2" s="60"/>
      <c r="L2" s="60"/>
    </row>
    <row r="3" spans="1:12">
      <c r="A3" s="73" t="s">
        <v>196</v>
      </c>
      <c r="B3" s="73"/>
      <c r="C3" s="73"/>
      <c r="D3" s="73"/>
      <c r="E3" s="73"/>
      <c r="F3" s="73"/>
      <c r="H3" s="16"/>
      <c r="I3" s="17"/>
      <c r="J3" s="18"/>
      <c r="K3" s="19"/>
      <c r="L3" s="15"/>
    </row>
    <row r="4" spans="1:12" ht="17.25" thickBot="1">
      <c r="A4" s="20" t="s">
        <v>23</v>
      </c>
      <c r="B4" s="21"/>
      <c r="C4" s="20"/>
      <c r="D4" s="21"/>
      <c r="E4" s="22" t="s">
        <v>84</v>
      </c>
      <c r="F4" s="1" t="s">
        <v>86</v>
      </c>
    </row>
    <row r="5" spans="1:12" ht="16.5" customHeight="1">
      <c r="A5" s="68" t="s">
        <v>9</v>
      </c>
      <c r="B5" s="69"/>
      <c r="C5" s="70"/>
      <c r="D5" s="74" t="s">
        <v>195</v>
      </c>
      <c r="E5" s="75"/>
      <c r="F5" s="71" t="s">
        <v>29</v>
      </c>
      <c r="H5" s="61" t="s">
        <v>9</v>
      </c>
      <c r="I5" s="62"/>
      <c r="J5" s="63"/>
      <c r="K5" s="64" t="s">
        <v>12</v>
      </c>
      <c r="L5" s="66" t="s">
        <v>13</v>
      </c>
    </row>
    <row r="6" spans="1:12">
      <c r="A6" s="43" t="s">
        <v>0</v>
      </c>
      <c r="B6" s="44" t="s">
        <v>1</v>
      </c>
      <c r="C6" s="45" t="s">
        <v>2</v>
      </c>
      <c r="D6" s="76"/>
      <c r="E6" s="77"/>
      <c r="F6" s="72"/>
      <c r="H6" s="25" t="s">
        <v>0</v>
      </c>
      <c r="I6" s="26" t="s">
        <v>1</v>
      </c>
      <c r="J6" s="27" t="s">
        <v>2</v>
      </c>
      <c r="K6" s="65"/>
      <c r="L6" s="67"/>
    </row>
    <row r="7" spans="1:12">
      <c r="A7" s="51" t="s">
        <v>63</v>
      </c>
      <c r="B7" s="46"/>
      <c r="C7" s="46"/>
      <c r="D7" s="78">
        <f>SUM(D8,D14,D16,D18)</f>
        <v>243465</v>
      </c>
      <c r="E7" s="79"/>
      <c r="F7" s="30"/>
      <c r="H7" s="28" t="s">
        <v>62</v>
      </c>
      <c r="I7" s="29"/>
      <c r="J7" s="29"/>
      <c r="K7" s="31"/>
      <c r="L7" s="30"/>
    </row>
    <row r="8" spans="1:12">
      <c r="A8" s="52"/>
      <c r="B8" s="47" t="s">
        <v>61</v>
      </c>
      <c r="C8" s="48"/>
      <c r="D8" s="80">
        <f>SUM(D9:D13)</f>
        <v>150843</v>
      </c>
      <c r="E8" s="81"/>
      <c r="F8" s="35"/>
      <c r="H8" s="32"/>
      <c r="I8" s="33" t="s">
        <v>60</v>
      </c>
      <c r="J8" s="34"/>
      <c r="K8" s="36" t="s">
        <v>21</v>
      </c>
      <c r="L8" s="35"/>
    </row>
    <row r="9" spans="1:12" ht="81">
      <c r="A9" s="52"/>
      <c r="B9" s="49"/>
      <c r="C9" s="50" t="s">
        <v>59</v>
      </c>
      <c r="D9" s="82">
        <v>55461</v>
      </c>
      <c r="E9" s="83"/>
      <c r="F9" s="53" t="s">
        <v>199</v>
      </c>
      <c r="H9" s="32"/>
      <c r="I9" s="37"/>
      <c r="J9" s="38" t="s">
        <v>58</v>
      </c>
      <c r="K9" s="39" t="s">
        <v>31</v>
      </c>
      <c r="L9" s="2"/>
    </row>
    <row r="10" spans="1:12" ht="40.5">
      <c r="A10" s="52"/>
      <c r="B10" s="49"/>
      <c r="C10" s="50" t="s">
        <v>37</v>
      </c>
      <c r="D10" s="82">
        <v>32002</v>
      </c>
      <c r="E10" s="83"/>
      <c r="F10" s="2" t="s">
        <v>203</v>
      </c>
      <c r="H10" s="32"/>
      <c r="I10" s="37"/>
      <c r="J10" s="38" t="s">
        <v>36</v>
      </c>
      <c r="K10" s="39" t="s">
        <v>32</v>
      </c>
      <c r="L10" s="2"/>
    </row>
    <row r="11" spans="1:12" ht="27">
      <c r="A11" s="52"/>
      <c r="B11" s="49"/>
      <c r="C11" s="50" t="s">
        <v>39</v>
      </c>
      <c r="D11" s="82">
        <v>63380</v>
      </c>
      <c r="E11" s="83"/>
      <c r="F11" s="2" t="s">
        <v>197</v>
      </c>
      <c r="H11" s="32"/>
      <c r="I11" s="37"/>
      <c r="J11" s="38" t="s">
        <v>38</v>
      </c>
      <c r="K11" s="39" t="s">
        <v>14</v>
      </c>
      <c r="L11" s="2"/>
    </row>
    <row r="12" spans="1:12">
      <c r="A12" s="52"/>
      <c r="B12" s="49"/>
      <c r="C12" s="50" t="s">
        <v>41</v>
      </c>
      <c r="D12" s="82">
        <v>0</v>
      </c>
      <c r="E12" s="83"/>
      <c r="F12" s="2"/>
      <c r="H12" s="32"/>
      <c r="I12" s="37"/>
      <c r="J12" s="38" t="s">
        <v>40</v>
      </c>
      <c r="K12" s="39" t="s">
        <v>33</v>
      </c>
      <c r="L12" s="2"/>
    </row>
    <row r="13" spans="1:12">
      <c r="A13" s="52"/>
      <c r="B13" s="49"/>
      <c r="C13" s="50" t="s">
        <v>43</v>
      </c>
      <c r="D13" s="82">
        <v>0</v>
      </c>
      <c r="E13" s="83"/>
      <c r="F13" s="2"/>
      <c r="H13" s="32"/>
      <c r="I13" s="37"/>
      <c r="J13" s="38" t="s">
        <v>42</v>
      </c>
      <c r="K13" s="39" t="s">
        <v>34</v>
      </c>
      <c r="L13" s="2"/>
    </row>
    <row r="14" spans="1:12">
      <c r="A14" s="52"/>
      <c r="B14" s="47" t="s">
        <v>45</v>
      </c>
      <c r="C14" s="48"/>
      <c r="D14" s="80">
        <f>SUM(D15:D15)</f>
        <v>45883</v>
      </c>
      <c r="E14" s="81"/>
      <c r="F14" s="35"/>
      <c r="H14" s="32"/>
      <c r="I14" s="33" t="s">
        <v>44</v>
      </c>
      <c r="J14" s="34"/>
      <c r="K14" s="36" t="s">
        <v>22</v>
      </c>
      <c r="L14" s="35"/>
    </row>
    <row r="15" spans="1:12" ht="54">
      <c r="A15" s="52"/>
      <c r="B15" s="49"/>
      <c r="C15" s="50" t="s">
        <v>46</v>
      </c>
      <c r="D15" s="82">
        <v>45883</v>
      </c>
      <c r="E15" s="83"/>
      <c r="F15" s="2" t="s">
        <v>200</v>
      </c>
      <c r="H15" s="32"/>
      <c r="I15" s="37"/>
      <c r="J15" s="38" t="s">
        <v>44</v>
      </c>
      <c r="K15" s="39" t="s">
        <v>35</v>
      </c>
      <c r="L15" s="2"/>
    </row>
    <row r="16" spans="1:12">
      <c r="A16" s="52"/>
      <c r="B16" s="47" t="s">
        <v>65</v>
      </c>
      <c r="C16" s="48"/>
      <c r="D16" s="80">
        <f>SUM(D17:D17)</f>
        <v>46739</v>
      </c>
      <c r="E16" s="81"/>
      <c r="F16" s="35"/>
      <c r="H16" s="32"/>
      <c r="I16" s="33" t="s">
        <v>64</v>
      </c>
      <c r="J16" s="34"/>
      <c r="K16" s="36" t="s">
        <v>20</v>
      </c>
      <c r="L16" s="35"/>
    </row>
    <row r="17" spans="1:12" ht="40.5">
      <c r="A17" s="52"/>
      <c r="B17" s="49"/>
      <c r="C17" s="50" t="s">
        <v>66</v>
      </c>
      <c r="D17" s="82">
        <v>46739</v>
      </c>
      <c r="E17" s="83"/>
      <c r="F17" s="2" t="s">
        <v>201</v>
      </c>
      <c r="H17" s="32"/>
      <c r="I17" s="37"/>
      <c r="J17" s="38" t="s">
        <v>47</v>
      </c>
      <c r="K17" s="39" t="s">
        <v>79</v>
      </c>
      <c r="L17" s="2"/>
    </row>
    <row r="18" spans="1:12">
      <c r="A18" s="52"/>
      <c r="B18" s="47" t="s">
        <v>67</v>
      </c>
      <c r="C18" s="48"/>
      <c r="D18" s="80">
        <f>SUM(D19:D19)</f>
        <v>0</v>
      </c>
      <c r="E18" s="81"/>
      <c r="F18" s="35"/>
      <c r="H18" s="32"/>
      <c r="I18" s="33" t="s">
        <v>48</v>
      </c>
      <c r="J18" s="34"/>
      <c r="K18" s="40"/>
      <c r="L18" s="35"/>
    </row>
    <row r="19" spans="1:12">
      <c r="A19" s="52"/>
      <c r="B19" s="49"/>
      <c r="C19" s="50" t="s">
        <v>49</v>
      </c>
      <c r="D19" s="82">
        <v>0</v>
      </c>
      <c r="E19" s="83"/>
      <c r="F19" s="2"/>
      <c r="H19" s="32"/>
      <c r="I19" s="37"/>
      <c r="J19" s="38" t="s">
        <v>48</v>
      </c>
      <c r="K19" s="39" t="s">
        <v>28</v>
      </c>
      <c r="L19" s="2"/>
    </row>
    <row r="20" spans="1:12">
      <c r="A20" s="51" t="s">
        <v>51</v>
      </c>
      <c r="B20" s="46"/>
      <c r="C20" s="46"/>
      <c r="D20" s="78">
        <f>SUM(D21,D23)</f>
        <v>10839.15</v>
      </c>
      <c r="E20" s="79"/>
      <c r="F20" s="30"/>
      <c r="H20" s="28" t="s">
        <v>50</v>
      </c>
      <c r="I20" s="29"/>
      <c r="J20" s="29"/>
      <c r="K20" s="31"/>
      <c r="L20" s="30"/>
    </row>
    <row r="21" spans="1:12">
      <c r="A21" s="52"/>
      <c r="B21" s="47" t="s">
        <v>53</v>
      </c>
      <c r="C21" s="48"/>
      <c r="D21" s="80">
        <f>SUM(D22:D22)</f>
        <v>0</v>
      </c>
      <c r="E21" s="81"/>
      <c r="F21" s="35"/>
      <c r="H21" s="32"/>
      <c r="I21" s="33" t="s">
        <v>52</v>
      </c>
      <c r="J21" s="34"/>
      <c r="K21" s="40"/>
      <c r="L21" s="35"/>
    </row>
    <row r="22" spans="1:12">
      <c r="A22" s="52"/>
      <c r="B22" s="49"/>
      <c r="C22" s="50" t="s">
        <v>54</v>
      </c>
      <c r="D22" s="82">
        <v>0</v>
      </c>
      <c r="E22" s="83"/>
      <c r="F22" s="2"/>
      <c r="H22" s="32"/>
      <c r="I22" s="37"/>
      <c r="J22" s="38" t="s">
        <v>52</v>
      </c>
      <c r="K22" s="39" t="s">
        <v>15</v>
      </c>
      <c r="L22" s="2"/>
    </row>
    <row r="23" spans="1:12">
      <c r="A23" s="52"/>
      <c r="B23" s="47" t="s">
        <v>56</v>
      </c>
      <c r="C23" s="48"/>
      <c r="D23" s="80">
        <f>SUM(D24:D24)</f>
        <v>10839.15</v>
      </c>
      <c r="E23" s="81"/>
      <c r="F23" s="35"/>
      <c r="H23" s="32"/>
      <c r="I23" s="33" t="s">
        <v>55</v>
      </c>
      <c r="J23" s="34"/>
      <c r="K23" s="40"/>
      <c r="L23" s="35"/>
    </row>
    <row r="24" spans="1:12" ht="40.5">
      <c r="A24" s="52"/>
      <c r="B24" s="49"/>
      <c r="C24" s="50" t="s">
        <v>57</v>
      </c>
      <c r="D24" s="82">
        <v>10839.15</v>
      </c>
      <c r="E24" s="83"/>
      <c r="F24" s="2" t="s">
        <v>204</v>
      </c>
      <c r="H24" s="32"/>
      <c r="I24" s="37"/>
      <c r="J24" s="38" t="s">
        <v>55</v>
      </c>
      <c r="K24" s="39" t="s">
        <v>16</v>
      </c>
      <c r="L24" s="2"/>
    </row>
    <row r="25" spans="1:12">
      <c r="A25" s="51" t="s">
        <v>3</v>
      </c>
      <c r="B25" s="46"/>
      <c r="C25" s="46"/>
      <c r="D25" s="78">
        <f>SUM(D26,D28,D30,,D32)</f>
        <v>3263.89</v>
      </c>
      <c r="E25" s="79"/>
      <c r="F25" s="30"/>
      <c r="H25" s="28" t="s">
        <v>70</v>
      </c>
      <c r="I25" s="29"/>
      <c r="J25" s="29"/>
      <c r="K25" s="31"/>
      <c r="L25" s="30"/>
    </row>
    <row r="26" spans="1:12">
      <c r="A26" s="52"/>
      <c r="B26" s="47" t="s">
        <v>26</v>
      </c>
      <c r="C26" s="48"/>
      <c r="D26" s="80">
        <f>SUM(D27:D27)</f>
        <v>0</v>
      </c>
      <c r="E26" s="81"/>
      <c r="F26" s="35"/>
      <c r="H26" s="32"/>
      <c r="I26" s="33" t="s">
        <v>71</v>
      </c>
      <c r="J26" s="34"/>
      <c r="K26" s="40"/>
      <c r="L26" s="35"/>
    </row>
    <row r="27" spans="1:12">
      <c r="A27" s="52"/>
      <c r="B27" s="49"/>
      <c r="C27" s="50" t="s">
        <v>27</v>
      </c>
      <c r="D27" s="82">
        <v>0</v>
      </c>
      <c r="E27" s="83"/>
      <c r="F27" s="2"/>
      <c r="H27" s="32"/>
      <c r="I27" s="37"/>
      <c r="J27" s="38" t="s">
        <v>71</v>
      </c>
      <c r="K27" s="39" t="s">
        <v>80</v>
      </c>
      <c r="L27" s="2"/>
    </row>
    <row r="28" spans="1:12">
      <c r="A28" s="52"/>
      <c r="B28" s="47" t="s">
        <v>8</v>
      </c>
      <c r="C28" s="48"/>
      <c r="D28" s="80">
        <f>SUM(D29:D29)</f>
        <v>0</v>
      </c>
      <c r="E28" s="81"/>
      <c r="F28" s="35"/>
      <c r="H28" s="32"/>
      <c r="I28" s="33" t="s">
        <v>72</v>
      </c>
      <c r="J28" s="34"/>
      <c r="K28" s="40"/>
      <c r="L28" s="35"/>
    </row>
    <row r="29" spans="1:12">
      <c r="A29" s="52"/>
      <c r="B29" s="49"/>
      <c r="C29" s="50" t="s">
        <v>8</v>
      </c>
      <c r="D29" s="82">
        <v>0</v>
      </c>
      <c r="E29" s="83"/>
      <c r="F29" s="2"/>
      <c r="H29" s="32"/>
      <c r="I29" s="37"/>
      <c r="J29" s="38" t="s">
        <v>72</v>
      </c>
      <c r="K29" s="39" t="s">
        <v>81</v>
      </c>
      <c r="L29" s="2"/>
    </row>
    <row r="30" spans="1:12">
      <c r="A30" s="52"/>
      <c r="B30" s="47" t="s">
        <v>4</v>
      </c>
      <c r="C30" s="48"/>
      <c r="D30" s="80">
        <f>SUM(D31:D31)</f>
        <v>0</v>
      </c>
      <c r="E30" s="81"/>
      <c r="F30" s="35"/>
      <c r="H30" s="32"/>
      <c r="I30" s="33" t="s">
        <v>73</v>
      </c>
      <c r="J30" s="34"/>
      <c r="K30" s="40"/>
      <c r="L30" s="35"/>
    </row>
    <row r="31" spans="1:12">
      <c r="A31" s="52"/>
      <c r="B31" s="49"/>
      <c r="C31" s="50" t="s">
        <v>4</v>
      </c>
      <c r="D31" s="82">
        <v>0</v>
      </c>
      <c r="E31" s="83"/>
      <c r="F31" s="2"/>
      <c r="H31" s="32"/>
      <c r="I31" s="37"/>
      <c r="J31" s="38" t="s">
        <v>73</v>
      </c>
      <c r="K31" s="39" t="s">
        <v>82</v>
      </c>
      <c r="L31" s="2"/>
    </row>
    <row r="32" spans="1:12">
      <c r="A32" s="52"/>
      <c r="B32" s="47" t="s">
        <v>5</v>
      </c>
      <c r="C32" s="48"/>
      <c r="D32" s="80">
        <f>SUM(D33:D34)</f>
        <v>3263.89</v>
      </c>
      <c r="E32" s="81"/>
      <c r="F32" s="35"/>
      <c r="H32" s="32"/>
      <c r="I32" s="33" t="s">
        <v>74</v>
      </c>
      <c r="J32" s="34"/>
      <c r="K32" s="40"/>
      <c r="L32" s="35"/>
    </row>
    <row r="33" spans="1:12">
      <c r="A33" s="52"/>
      <c r="B33" s="49"/>
      <c r="C33" s="50" t="s">
        <v>6</v>
      </c>
      <c r="D33" s="82">
        <v>0</v>
      </c>
      <c r="E33" s="83"/>
      <c r="F33" s="2"/>
      <c r="H33" s="32"/>
      <c r="I33" s="37"/>
      <c r="J33" s="38" t="s">
        <v>75</v>
      </c>
      <c r="K33" s="39" t="s">
        <v>83</v>
      </c>
      <c r="L33" s="2"/>
    </row>
    <row r="34" spans="1:12" ht="54">
      <c r="A34" s="52"/>
      <c r="B34" s="49"/>
      <c r="C34" s="50" t="s">
        <v>7</v>
      </c>
      <c r="D34" s="82">
        <v>3263.89</v>
      </c>
      <c r="E34" s="83"/>
      <c r="F34" s="2" t="s">
        <v>205</v>
      </c>
      <c r="H34" s="32"/>
      <c r="I34" s="37"/>
      <c r="J34" s="38" t="s">
        <v>76</v>
      </c>
      <c r="K34" s="39" t="s">
        <v>19</v>
      </c>
      <c r="L34" s="2"/>
    </row>
    <row r="35" spans="1:12">
      <c r="A35" s="51" t="s">
        <v>10</v>
      </c>
      <c r="B35" s="46"/>
      <c r="C35" s="46"/>
      <c r="D35" s="78">
        <f>SUM(D36)</f>
        <v>26803.920000000002</v>
      </c>
      <c r="E35" s="79"/>
      <c r="F35" s="30"/>
      <c r="H35" s="28" t="s">
        <v>77</v>
      </c>
      <c r="I35" s="29"/>
      <c r="J35" s="29"/>
      <c r="K35" s="31"/>
      <c r="L35" s="30"/>
    </row>
    <row r="36" spans="1:12">
      <c r="A36" s="52"/>
      <c r="B36" s="47" t="s">
        <v>10</v>
      </c>
      <c r="C36" s="48"/>
      <c r="D36" s="80">
        <f>SUM(D37:D38)</f>
        <v>26803.920000000002</v>
      </c>
      <c r="E36" s="81"/>
      <c r="F36" s="35"/>
      <c r="H36" s="32"/>
      <c r="I36" s="33" t="s">
        <v>77</v>
      </c>
      <c r="J36" s="34"/>
      <c r="K36" s="40"/>
      <c r="L36" s="35"/>
    </row>
    <row r="37" spans="1:12" ht="40.5">
      <c r="A37" s="52"/>
      <c r="B37" s="49"/>
      <c r="C37" s="50" t="s">
        <v>11</v>
      </c>
      <c r="D37" s="84">
        <v>26157.22</v>
      </c>
      <c r="E37" s="85"/>
      <c r="F37" s="2" t="s">
        <v>198</v>
      </c>
      <c r="H37" s="32"/>
      <c r="I37" s="37"/>
      <c r="J37" s="38" t="s">
        <v>78</v>
      </c>
      <c r="K37" s="39" t="s">
        <v>18</v>
      </c>
      <c r="L37" s="2"/>
    </row>
    <row r="38" spans="1:12" ht="40.5">
      <c r="A38" s="52"/>
      <c r="B38" s="49"/>
      <c r="C38" s="50" t="s">
        <v>69</v>
      </c>
      <c r="D38" s="84">
        <v>646.70000000000005</v>
      </c>
      <c r="E38" s="85"/>
      <c r="F38" s="2" t="s">
        <v>202</v>
      </c>
      <c r="H38" s="32"/>
      <c r="I38" s="37"/>
      <c r="J38" s="38" t="s">
        <v>68</v>
      </c>
      <c r="K38" s="39" t="s">
        <v>17</v>
      </c>
      <c r="L38" s="2"/>
    </row>
    <row r="39" spans="1:12" ht="17.25" customHeight="1" thickBot="1">
      <c r="A39" s="54" t="s">
        <v>30</v>
      </c>
      <c r="B39" s="55"/>
      <c r="C39" s="56"/>
      <c r="D39" s="86">
        <f>SUM(D7,D20,D25,D35)</f>
        <v>284371.96000000002</v>
      </c>
      <c r="E39" s="87"/>
      <c r="F39" s="41"/>
      <c r="H39" s="57" t="s">
        <v>30</v>
      </c>
      <c r="I39" s="58"/>
      <c r="J39" s="59"/>
      <c r="K39" s="42"/>
      <c r="L39" s="41"/>
    </row>
  </sheetData>
  <sheetProtection algorithmName="SHA-512" hashValue="EQz8otC/MnlgqyGomV3hzWWqmwjgIst1WgYU59PD2FVagTD2qsiknxftHjHZ2Pa6RNtdH3Pr5kuiW6TTCxt7eA==" saltValue="ucFQ4iFhVy5xR7nLUvueng==" spinCount="100000" sheet="1" objects="1" scenarios="1"/>
  <mergeCells count="44">
    <mergeCell ref="D37:E37"/>
    <mergeCell ref="D38:E38"/>
    <mergeCell ref="D39:E39"/>
    <mergeCell ref="D31:E31"/>
    <mergeCell ref="D32:E32"/>
    <mergeCell ref="D33:E33"/>
    <mergeCell ref="D34:E34"/>
    <mergeCell ref="D35:E35"/>
    <mergeCell ref="D27:E27"/>
    <mergeCell ref="D28:E28"/>
    <mergeCell ref="D29:E29"/>
    <mergeCell ref="D30:E30"/>
    <mergeCell ref="D36:E36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A39:C39"/>
    <mergeCell ref="H39:J39"/>
    <mergeCell ref="H2:L2"/>
    <mergeCell ref="H5:J5"/>
    <mergeCell ref="K5:K6"/>
    <mergeCell ref="L5:L6"/>
    <mergeCell ref="A5:C5"/>
    <mergeCell ref="F5:F6"/>
    <mergeCell ref="A2:F2"/>
    <mergeCell ref="A3:F3"/>
    <mergeCell ref="D5:E6"/>
    <mergeCell ref="D7:E7"/>
    <mergeCell ref="D8:E8"/>
    <mergeCell ref="D9:E9"/>
    <mergeCell ref="D10:E10"/>
    <mergeCell ref="D11:E11"/>
  </mergeCells>
  <phoneticPr fontId="3" type="noConversion"/>
  <pageMargins left="0.17" right="0.17" top="0.16" bottom="0.17" header="0.16" footer="0.17"/>
  <pageSetup paperSize="9" scale="89" orientation="portrait" horizontalDpi="1200" verticalDpi="1200" r:id="rId1"/>
  <colBreaks count="2" manualBreakCount="2">
    <brk id="6" max="38" man="1"/>
    <brk id="13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통화단위!$B$2:$B$55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sqref="A1:XFD1048576"/>
    </sheetView>
  </sheetViews>
  <sheetFormatPr defaultRowHeight="16.5"/>
  <sheetData>
    <row r="1" spans="1:2">
      <c r="A1" s="9" t="s">
        <v>193</v>
      </c>
      <c r="B1" s="10" t="s">
        <v>194</v>
      </c>
    </row>
    <row r="2" spans="1:2">
      <c r="A2" s="7" t="s">
        <v>85</v>
      </c>
      <c r="B2" s="8" t="s">
        <v>86</v>
      </c>
    </row>
    <row r="3" spans="1:2">
      <c r="A3" s="3" t="s">
        <v>87</v>
      </c>
      <c r="B3" s="4" t="s">
        <v>88</v>
      </c>
    </row>
    <row r="4" spans="1:2">
      <c r="A4" s="3" t="s">
        <v>89</v>
      </c>
      <c r="B4" s="4" t="s">
        <v>90</v>
      </c>
    </row>
    <row r="5" spans="1:2">
      <c r="A5" s="3" t="s">
        <v>91</v>
      </c>
      <c r="B5" s="4" t="s">
        <v>92</v>
      </c>
    </row>
    <row r="6" spans="1:2">
      <c r="A6" s="3" t="s">
        <v>93</v>
      </c>
      <c r="B6" s="4" t="s">
        <v>94</v>
      </c>
    </row>
    <row r="7" spans="1:2">
      <c r="A7" s="3" t="s">
        <v>95</v>
      </c>
      <c r="B7" s="4" t="s">
        <v>96</v>
      </c>
    </row>
    <row r="8" spans="1:2">
      <c r="A8" s="3" t="s">
        <v>97</v>
      </c>
      <c r="B8" s="4" t="s">
        <v>98</v>
      </c>
    </row>
    <row r="9" spans="1:2">
      <c r="A9" s="3" t="s">
        <v>99</v>
      </c>
      <c r="B9" s="4" t="s">
        <v>100</v>
      </c>
    </row>
    <row r="10" spans="1:2">
      <c r="A10" s="3" t="s">
        <v>101</v>
      </c>
      <c r="B10" s="4" t="s">
        <v>102</v>
      </c>
    </row>
    <row r="11" spans="1:2">
      <c r="A11" s="3" t="s">
        <v>103</v>
      </c>
      <c r="B11" s="4" t="s">
        <v>104</v>
      </c>
    </row>
    <row r="12" spans="1:2">
      <c r="A12" s="3" t="s">
        <v>105</v>
      </c>
      <c r="B12" s="4" t="s">
        <v>106</v>
      </c>
    </row>
    <row r="13" spans="1:2">
      <c r="A13" s="3" t="s">
        <v>107</v>
      </c>
      <c r="B13" s="4" t="s">
        <v>108</v>
      </c>
    </row>
    <row r="14" spans="1:2">
      <c r="A14" s="3" t="s">
        <v>109</v>
      </c>
      <c r="B14" s="4" t="s">
        <v>110</v>
      </c>
    </row>
    <row r="15" spans="1:2">
      <c r="A15" s="3" t="s">
        <v>111</v>
      </c>
      <c r="B15" s="4" t="s">
        <v>112</v>
      </c>
    </row>
    <row r="16" spans="1:2">
      <c r="A16" s="3" t="s">
        <v>113</v>
      </c>
      <c r="B16" s="4" t="s">
        <v>114</v>
      </c>
    </row>
    <row r="17" spans="1:2">
      <c r="A17" s="3" t="s">
        <v>115</v>
      </c>
      <c r="B17" s="4" t="s">
        <v>116</v>
      </c>
    </row>
    <row r="18" spans="1:2">
      <c r="A18" s="3" t="s">
        <v>117</v>
      </c>
      <c r="B18" s="4" t="s">
        <v>118</v>
      </c>
    </row>
    <row r="19" spans="1:2">
      <c r="A19" s="3" t="s">
        <v>119</v>
      </c>
      <c r="B19" s="4" t="s">
        <v>120</v>
      </c>
    </row>
    <row r="20" spans="1:2">
      <c r="A20" s="3" t="s">
        <v>121</v>
      </c>
      <c r="B20" s="4" t="s">
        <v>122</v>
      </c>
    </row>
    <row r="21" spans="1:2">
      <c r="A21" s="3" t="s">
        <v>123</v>
      </c>
      <c r="B21" s="4" t="s">
        <v>124</v>
      </c>
    </row>
    <row r="22" spans="1:2">
      <c r="A22" s="3" t="s">
        <v>125</v>
      </c>
      <c r="B22" s="4" t="s">
        <v>126</v>
      </c>
    </row>
    <row r="23" spans="1:2">
      <c r="A23" s="3" t="s">
        <v>127</v>
      </c>
      <c r="B23" s="4" t="s">
        <v>128</v>
      </c>
    </row>
    <row r="24" spans="1:2">
      <c r="A24" s="3" t="s">
        <v>129</v>
      </c>
      <c r="B24" s="4" t="s">
        <v>130</v>
      </c>
    </row>
    <row r="25" spans="1:2">
      <c r="A25" s="3" t="s">
        <v>131</v>
      </c>
      <c r="B25" s="4" t="s">
        <v>132</v>
      </c>
    </row>
    <row r="26" spans="1:2">
      <c r="A26" s="3" t="s">
        <v>133</v>
      </c>
      <c r="B26" s="4" t="s">
        <v>134</v>
      </c>
    </row>
    <row r="27" spans="1:2">
      <c r="A27" s="3" t="s">
        <v>135</v>
      </c>
      <c r="B27" s="4" t="s">
        <v>136</v>
      </c>
    </row>
    <row r="28" spans="1:2">
      <c r="A28" s="3" t="s">
        <v>137</v>
      </c>
      <c r="B28" s="4" t="s">
        <v>138</v>
      </c>
    </row>
    <row r="29" spans="1:2">
      <c r="A29" s="3" t="s">
        <v>139</v>
      </c>
      <c r="B29" s="4" t="s">
        <v>140</v>
      </c>
    </row>
    <row r="30" spans="1:2">
      <c r="A30" s="3" t="s">
        <v>141</v>
      </c>
      <c r="B30" s="4" t="s">
        <v>142</v>
      </c>
    </row>
    <row r="31" spans="1:2">
      <c r="A31" s="3" t="s">
        <v>143</v>
      </c>
      <c r="B31" s="4" t="s">
        <v>144</v>
      </c>
    </row>
    <row r="32" spans="1:2">
      <c r="A32" s="3" t="s">
        <v>145</v>
      </c>
      <c r="B32" s="4" t="s">
        <v>146</v>
      </c>
    </row>
    <row r="33" spans="1:2">
      <c r="A33" s="3" t="s">
        <v>147</v>
      </c>
      <c r="B33" s="4" t="s">
        <v>148</v>
      </c>
    </row>
    <row r="34" spans="1:2">
      <c r="A34" s="3" t="s">
        <v>149</v>
      </c>
      <c r="B34" s="4" t="s">
        <v>150</v>
      </c>
    </row>
    <row r="35" spans="1:2">
      <c r="A35" s="3" t="s">
        <v>151</v>
      </c>
      <c r="B35" s="4" t="s">
        <v>152</v>
      </c>
    </row>
    <row r="36" spans="1:2">
      <c r="A36" s="3" t="s">
        <v>153</v>
      </c>
      <c r="B36" s="4" t="s">
        <v>154</v>
      </c>
    </row>
    <row r="37" spans="1:2">
      <c r="A37" s="3" t="s">
        <v>155</v>
      </c>
      <c r="B37" s="4" t="s">
        <v>156</v>
      </c>
    </row>
    <row r="38" spans="1:2">
      <c r="A38" s="3" t="s">
        <v>157</v>
      </c>
      <c r="B38" s="4" t="s">
        <v>158</v>
      </c>
    </row>
    <row r="39" spans="1:2">
      <c r="A39" s="3" t="s">
        <v>159</v>
      </c>
      <c r="B39" s="4" t="s">
        <v>160</v>
      </c>
    </row>
    <row r="40" spans="1:2">
      <c r="A40" s="3" t="s">
        <v>161</v>
      </c>
      <c r="B40" s="4" t="s">
        <v>162</v>
      </c>
    </row>
    <row r="41" spans="1:2">
      <c r="A41" s="3" t="s">
        <v>163</v>
      </c>
      <c r="B41" s="4" t="s">
        <v>164</v>
      </c>
    </row>
    <row r="42" spans="1:2">
      <c r="A42" s="3" t="s">
        <v>165</v>
      </c>
      <c r="B42" s="4" t="s">
        <v>166</v>
      </c>
    </row>
    <row r="43" spans="1:2">
      <c r="A43" s="3" t="s">
        <v>167</v>
      </c>
      <c r="B43" s="4" t="s">
        <v>168</v>
      </c>
    </row>
    <row r="44" spans="1:2">
      <c r="A44" s="3" t="s">
        <v>169</v>
      </c>
      <c r="B44" s="4" t="s">
        <v>170</v>
      </c>
    </row>
    <row r="45" spans="1:2">
      <c r="A45" s="3" t="s">
        <v>171</v>
      </c>
      <c r="B45" s="4" t="s">
        <v>172</v>
      </c>
    </row>
    <row r="46" spans="1:2">
      <c r="A46" s="3" t="s">
        <v>173</v>
      </c>
      <c r="B46" s="4" t="s">
        <v>174</v>
      </c>
    </row>
    <row r="47" spans="1:2">
      <c r="A47" s="3" t="s">
        <v>175</v>
      </c>
      <c r="B47" s="4" t="s">
        <v>176</v>
      </c>
    </row>
    <row r="48" spans="1:2">
      <c r="A48" s="3" t="s">
        <v>177</v>
      </c>
      <c r="B48" s="4" t="s">
        <v>178</v>
      </c>
    </row>
    <row r="49" spans="1:2">
      <c r="A49" s="3" t="s">
        <v>179</v>
      </c>
      <c r="B49" s="4" t="s">
        <v>180</v>
      </c>
    </row>
    <row r="50" spans="1:2">
      <c r="A50" s="3" t="s">
        <v>181</v>
      </c>
      <c r="B50" s="4" t="s">
        <v>182</v>
      </c>
    </row>
    <row r="51" spans="1:2">
      <c r="A51" s="3" t="s">
        <v>183</v>
      </c>
      <c r="B51" s="4" t="s">
        <v>184</v>
      </c>
    </row>
    <row r="52" spans="1:2">
      <c r="A52" s="3" t="s">
        <v>185</v>
      </c>
      <c r="B52" s="4" t="s">
        <v>186</v>
      </c>
    </row>
    <row r="53" spans="1:2">
      <c r="A53" s="3" t="s">
        <v>187</v>
      </c>
      <c r="B53" s="4" t="s">
        <v>188</v>
      </c>
    </row>
    <row r="54" spans="1:2">
      <c r="A54" s="3" t="s">
        <v>189</v>
      </c>
      <c r="B54" s="4" t="s">
        <v>190</v>
      </c>
    </row>
    <row r="55" spans="1:2">
      <c r="A55" s="5" t="s">
        <v>191</v>
      </c>
      <c r="B55" s="6" t="s">
        <v>192</v>
      </c>
    </row>
  </sheetData>
  <sheetProtection algorithmName="SHA-512" hashValue="ufh5+v+0NR+aWGCDmTrnE+UNo/C61lXRKHzTv87vJ4f8RWVQggi0sQylBpHqXP7LwusVNB7oAKInV7VXOIsFkg==" saltValue="9esuwA4yDOLVZxqT2i6nwQ==" spinCount="100000"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세입결산서</vt:lpstr>
      <vt:lpstr>통화단위</vt:lpstr>
      <vt:lpstr>세입결산서!Print_Area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창윤 정</cp:lastModifiedBy>
  <cp:lastPrinted>2025-02-06T07:00:22Z</cp:lastPrinted>
  <dcterms:created xsi:type="dcterms:W3CDTF">2018-10-25T07:07:13Z</dcterms:created>
  <dcterms:modified xsi:type="dcterms:W3CDTF">2025-02-06T09:50:01Z</dcterms:modified>
</cp:coreProperties>
</file>