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5년 자료\교육원 운영\회계 관련\[본문] 재외 한국교육원 및 교육관실 2024회계연도 결산 관련 자료 제출 요청 및 집행잔액 처리 안내외5\2024회계연도 결산 제출\"/>
    </mc:Choice>
  </mc:AlternateContent>
  <xr:revisionPtr revIDLastSave="0" documentId="13_ncr:1_{4B11084A-CAB1-47A6-B7EC-BE6EAB4CE58F}" xr6:coauthVersionLast="47" xr6:coauthVersionMax="47" xr10:uidLastSave="{00000000-0000-0000-0000-000000000000}"/>
  <bookViews>
    <workbookView xWindow="28680" yWindow="-120" windowWidth="29040" windowHeight="15720" tabRatio="858" xr2:uid="{00000000-000D-0000-FFFF-FFFF00000000}"/>
  </bookViews>
  <sheets>
    <sheet name="세출결산서" sheetId="7" r:id="rId1"/>
    <sheet name="통화단위" sheetId="8" r:id="rId2"/>
  </sheets>
  <definedNames>
    <definedName name="_xlnm._FilterDatabase" hidden="1">#REF!</definedName>
    <definedName name="_xlnm.Print_Area" localSheetId="0">세출결산서!$A$1:$F$33</definedName>
    <definedName name="교육부기타지원금">#REF!</definedName>
    <definedName name="교육부사업비">#REF!</definedName>
    <definedName name="교육부사업비지원금">#REF!</definedName>
    <definedName name="교육부지원금반납금">#REF!</definedName>
    <definedName name="교육부해외한국어보급사업비">#REF!</definedName>
    <definedName name="교육부해외한국어보급사업비지원금">#REF!</definedName>
    <definedName name="교육원자체사업비">#REF!</definedName>
    <definedName name="다음연도이월사업비">#REF!</definedName>
    <definedName name="다음연도이월순세계잉여금">#REF!</definedName>
    <definedName name="대수선비">#REF!</definedName>
    <definedName name="대수선비지원금">#REF!</definedName>
    <definedName name="수강료수입">#REF!</definedName>
    <definedName name="시설비">#REF!</definedName>
    <definedName name="시설비지원금">#REF!</definedName>
    <definedName name="시설사용료지원금">#REF!</definedName>
    <definedName name="운영비">#REF!</definedName>
    <definedName name="운영비지원금">#REF!</definedName>
    <definedName name="이자수입">#REF!</definedName>
    <definedName name="임차료">#REF!</definedName>
    <definedName name="임차료지원금">#REF!</definedName>
    <definedName name="자산매각수입">#REF!</definedName>
    <definedName name="잡비용">#REF!</definedName>
    <definedName name="잡수입">#REF!</definedName>
    <definedName name="지난연도이월사업비">#REF!</definedName>
    <definedName name="지난연도이월순세계잉여금">#REF!</definedName>
    <definedName name="타기관경상운영비지원금">#REF!</definedName>
    <definedName name="타기관사업비">#REF!</definedName>
    <definedName name="타기관사업비지원금">#REF!</definedName>
    <definedName name="타기관지원금반납금">#REF!</definedName>
    <definedName name="퇴직충당금">#REF!</definedName>
    <definedName name="현지채용인건비">#REF!</definedName>
    <definedName name="현지채용인건비지원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D27" i="7" l="1"/>
  <c r="D24" i="7"/>
  <c r="D21" i="7"/>
  <c r="D19" i="7"/>
  <c r="D16" i="7"/>
  <c r="D7" i="7"/>
  <c r="D23" i="7" l="1"/>
  <c r="D15" i="7"/>
  <c r="D30" i="7"/>
  <c r="D29" i="7" s="1"/>
  <c r="D3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COMTREE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COMTREE: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드롭다운
</t>
        </r>
      </text>
    </comment>
  </commentList>
</comments>
</file>

<file path=xl/sharedStrings.xml><?xml version="1.0" encoding="utf-8"?>
<sst xmlns="http://schemas.openxmlformats.org/spreadsheetml/2006/main" count="208" uniqueCount="192">
  <si>
    <t>관</t>
  </si>
  <si>
    <t>항</t>
  </si>
  <si>
    <t>목</t>
  </si>
  <si>
    <t>운영비</t>
    <phoneticPr fontId="3" type="noConversion"/>
  </si>
  <si>
    <t>임차료</t>
    <phoneticPr fontId="3" type="noConversion"/>
  </si>
  <si>
    <t>사업비</t>
    <phoneticPr fontId="3" type="noConversion"/>
  </si>
  <si>
    <t>경상운영비</t>
    <phoneticPr fontId="3" type="noConversion"/>
  </si>
  <si>
    <t>대수선비</t>
    <phoneticPr fontId="3" type="noConversion"/>
  </si>
  <si>
    <t>시설비</t>
    <phoneticPr fontId="3" type="noConversion"/>
  </si>
  <si>
    <t>과 목</t>
    <phoneticPr fontId="3" type="noConversion"/>
  </si>
  <si>
    <t>기타지출</t>
    <phoneticPr fontId="3" type="noConversion"/>
  </si>
  <si>
    <t>반납금</t>
    <phoneticPr fontId="3" type="noConversion"/>
  </si>
  <si>
    <t>운영비</t>
  </si>
  <si>
    <t>사업비</t>
  </si>
  <si>
    <t>기타지출</t>
  </si>
  <si>
    <t>다음연도이월금</t>
  </si>
  <si>
    <t>다음연도이월금</t>
    <phoneticPr fontId="3" type="noConversion"/>
  </si>
  <si>
    <t>다음연도이월사업비</t>
  </si>
  <si>
    <t>다음연도이월사업비</t>
    <phoneticPr fontId="3" type="noConversion"/>
  </si>
  <si>
    <t>경상운영비</t>
  </si>
  <si>
    <t>임차료</t>
  </si>
  <si>
    <t>대수선비</t>
  </si>
  <si>
    <t>시설비</t>
  </si>
  <si>
    <t>반납금</t>
  </si>
  <si>
    <t>해설</t>
    <phoneticPr fontId="3" type="noConversion"/>
  </si>
  <si>
    <t>비고</t>
    <phoneticPr fontId="3" type="noConversion"/>
  </si>
  <si>
    <t>건물, 시설물 등의 대규모 수선에 소요되는 비용 (수선, 리모델링)</t>
    <phoneticPr fontId="3" type="noConversion"/>
  </si>
  <si>
    <t>국립국제교육원, 재외동포재단 등 타기관 사업 추진에 따른 비용</t>
    <phoneticPr fontId="3" type="noConversion"/>
  </si>
  <si>
    <t>다음연도에 이월되는 명시이월, 사고이월 및 계속비이월 금액</t>
    <phoneticPr fontId="3" type="noConversion"/>
  </si>
  <si>
    <t>다음연도로 이월되는 순세계잉여금 금액</t>
    <phoneticPr fontId="3" type="noConversion"/>
  </si>
  <si>
    <t>기타 소규모 잡비용</t>
    <phoneticPr fontId="3" type="noConversion"/>
  </si>
  <si>
    <t>2. 세출</t>
    <phoneticPr fontId="3" type="noConversion"/>
  </si>
  <si>
    <t>잡비용</t>
    <phoneticPr fontId="3" type="noConversion"/>
  </si>
  <si>
    <t>세출결산서</t>
    <phoneticPr fontId="3" type="noConversion"/>
  </si>
  <si>
    <t>세출결산서 계정과목명세표</t>
    <phoneticPr fontId="3" type="noConversion"/>
  </si>
  <si>
    <t>수익자부담으로 개설한 유료강좌 운영 등 교육원 자체 사업 추진에 따른 비용</t>
  </si>
  <si>
    <t>잡비용</t>
  </si>
  <si>
    <t>현지채용인건비</t>
    <phoneticPr fontId="3" type="noConversion"/>
  </si>
  <si>
    <t>결산액</t>
    <phoneticPr fontId="3" type="noConversion"/>
  </si>
  <si>
    <t>산출기초</t>
    <phoneticPr fontId="3" type="noConversion"/>
  </si>
  <si>
    <t>세출 총계</t>
    <phoneticPr fontId="3" type="noConversion"/>
  </si>
  <si>
    <t>퇴직급여충당금</t>
  </si>
  <si>
    <t>퇴직급여충당금</t>
    <phoneticPr fontId="3" type="noConversion"/>
  </si>
  <si>
    <t>교육부사업비</t>
  </si>
  <si>
    <t>교육부사업비</t>
    <phoneticPr fontId="3" type="noConversion"/>
  </si>
  <si>
    <t>교육부사업비</t>
    <phoneticPr fontId="3" type="noConversion"/>
  </si>
  <si>
    <t>교육부해외한국어보급사업비</t>
  </si>
  <si>
    <t>교육부해외한국어보급사업비</t>
    <phoneticPr fontId="3" type="noConversion"/>
  </si>
  <si>
    <t>타기관사업비</t>
  </si>
  <si>
    <t>타기관사업비</t>
    <phoneticPr fontId="3" type="noConversion"/>
  </si>
  <si>
    <t>타기관사업비</t>
    <phoneticPr fontId="3" type="noConversion"/>
  </si>
  <si>
    <t>교육원자체사업비</t>
  </si>
  <si>
    <t>교육원자체사업비</t>
    <phoneticPr fontId="3" type="noConversion"/>
  </si>
  <si>
    <t>교육원자체사업비</t>
    <phoneticPr fontId="3" type="noConversion"/>
  </si>
  <si>
    <t>교육부지원금반납금</t>
  </si>
  <si>
    <t>교육부지원금반납금</t>
    <phoneticPr fontId="3" type="noConversion"/>
  </si>
  <si>
    <t>타기관지원금반납금</t>
  </si>
  <si>
    <t>타기관지원금반납금</t>
    <phoneticPr fontId="3" type="noConversion"/>
  </si>
  <si>
    <t>다음연도이월순세계잉여금</t>
  </si>
  <si>
    <t>다음연도이월순세계잉여금</t>
    <phoneticPr fontId="3" type="noConversion"/>
  </si>
  <si>
    <t>현지채용인건비</t>
  </si>
  <si>
    <t>현지에서 채용하는 직원에게 지급하는 급여, 시간외수당, 각종수당, 복리후생비 등 인건비 성격의 지출 (단, 퇴직급여충당금 제외)</t>
    <phoneticPr fontId="3" type="noConversion"/>
  </si>
  <si>
    <t>현지에서 채용한 직원이 퇴직할 때 지급하기 위하여 퇴직충당금명세서에 기록한 후 적립한 금액</t>
    <phoneticPr fontId="3" type="noConversion"/>
  </si>
  <si>
    <t>일반수용비, 공공요금, 세금, 여비, 업무추진비, 자산취득비, 특근매식비 등 교육원운영에 필요한 비용</t>
    <phoneticPr fontId="3" type="noConversion"/>
  </si>
  <si>
    <t>건물 및 토지 임차에 소요되는 비용</t>
    <phoneticPr fontId="3" type="noConversion"/>
  </si>
  <si>
    <t>건물, 시설물 등의 신축, 증축, 매입 등에 소요되는 비용</t>
    <phoneticPr fontId="3" type="noConversion"/>
  </si>
  <si>
    <t>재외국민의 교육지원 등에 관한 법률 제29조(교육원의 기능)에 규정된 교육원 고유사업 추진을 위하여 한국교육원 지원 사업비로 지출된 비용</t>
    <phoneticPr fontId="3" type="noConversion"/>
  </si>
  <si>
    <t>해외초중등학교한국어채택지원, CIS지역한국어교육기관지원, 민족학급지원, 한국어국제섹션운영지원 등 해외한국어보급사업 추진에 따른 비용</t>
    <phoneticPr fontId="3" type="noConversion"/>
  </si>
  <si>
    <t>교육부 지원금 집행 잔액 반납금</t>
    <phoneticPr fontId="3" type="noConversion"/>
  </si>
  <si>
    <t>타기관 지원금 집행 잔액 반납금</t>
    <phoneticPr fontId="3" type="noConversion"/>
  </si>
  <si>
    <t>단위 :</t>
    <phoneticPr fontId="3" type="noConversion"/>
  </si>
  <si>
    <t>국가</t>
    <phoneticPr fontId="3" type="noConversion"/>
  </si>
  <si>
    <t>통화코드</t>
    <phoneticPr fontId="3" type="noConversion"/>
  </si>
  <si>
    <t>미국</t>
  </si>
  <si>
    <t>USD</t>
  </si>
  <si>
    <t>일본</t>
  </si>
  <si>
    <t>JPY</t>
  </si>
  <si>
    <t>유로</t>
  </si>
  <si>
    <t>EUR</t>
  </si>
  <si>
    <t>중국</t>
  </si>
  <si>
    <t>CNY</t>
  </si>
  <si>
    <t>홍콩</t>
  </si>
  <si>
    <t>HKD</t>
  </si>
  <si>
    <t>태국</t>
  </si>
  <si>
    <t>THB</t>
  </si>
  <si>
    <t>대만</t>
  </si>
  <si>
    <t>TWD</t>
  </si>
  <si>
    <t>필리핀</t>
  </si>
  <si>
    <t>PHP</t>
  </si>
  <si>
    <t>싱가포르</t>
  </si>
  <si>
    <t>SGD</t>
  </si>
  <si>
    <t>호주</t>
  </si>
  <si>
    <t>AUD</t>
  </si>
  <si>
    <t>베트남</t>
  </si>
  <si>
    <t>VND</t>
  </si>
  <si>
    <t>영국</t>
  </si>
  <si>
    <t>GBP</t>
  </si>
  <si>
    <t>캐나다</t>
  </si>
  <si>
    <t>CAD</t>
  </si>
  <si>
    <t>말레이시아</t>
  </si>
  <si>
    <t>MYR</t>
  </si>
  <si>
    <t>러시아</t>
  </si>
  <si>
    <t>RUB</t>
  </si>
  <si>
    <t>남아공화국</t>
  </si>
  <si>
    <t>ZAR</t>
  </si>
  <si>
    <t>노르웨이</t>
  </si>
  <si>
    <t>NOK</t>
  </si>
  <si>
    <t>뉴질랜드</t>
  </si>
  <si>
    <t>NZD</t>
  </si>
  <si>
    <t>덴마크</t>
  </si>
  <si>
    <t>DKK</t>
  </si>
  <si>
    <t>멕시코</t>
  </si>
  <si>
    <t>MXN</t>
  </si>
  <si>
    <t>몽골</t>
  </si>
  <si>
    <t>MNT</t>
  </si>
  <si>
    <t>바레인</t>
  </si>
  <si>
    <t>BHD</t>
  </si>
  <si>
    <t>방글라데시</t>
  </si>
  <si>
    <t>BDT</t>
  </si>
  <si>
    <t>브라질</t>
  </si>
  <si>
    <t>BRL</t>
  </si>
  <si>
    <t>브루나이</t>
  </si>
  <si>
    <t>BND</t>
  </si>
  <si>
    <t>사우디아라비아</t>
  </si>
  <si>
    <t>SAR</t>
  </si>
  <si>
    <t>스리랑카</t>
  </si>
  <si>
    <t>LKR</t>
  </si>
  <si>
    <t>스웨덴</t>
  </si>
  <si>
    <t>SEK</t>
  </si>
  <si>
    <t>스위스</t>
  </si>
  <si>
    <t>CHF</t>
  </si>
  <si>
    <t>아랍에미리트공화국</t>
  </si>
  <si>
    <t>AED</t>
  </si>
  <si>
    <t>알제리</t>
  </si>
  <si>
    <t>DZD</t>
  </si>
  <si>
    <t>오만</t>
  </si>
  <si>
    <t>OMR</t>
  </si>
  <si>
    <t>요르단</t>
  </si>
  <si>
    <t>JOD</t>
  </si>
  <si>
    <t>이스라엘</t>
  </si>
  <si>
    <t>ILS</t>
  </si>
  <si>
    <t>이집트</t>
  </si>
  <si>
    <t>EGP</t>
  </si>
  <si>
    <t>인도</t>
  </si>
  <si>
    <t>INR</t>
  </si>
  <si>
    <t>인도네시아</t>
  </si>
  <si>
    <t>IDR</t>
  </si>
  <si>
    <t>체코</t>
  </si>
  <si>
    <t>CZK</t>
  </si>
  <si>
    <t>칠레</t>
  </si>
  <si>
    <t>CLP</t>
  </si>
  <si>
    <t>카자흐스탄</t>
  </si>
  <si>
    <t>KZT</t>
  </si>
  <si>
    <t>카타르</t>
  </si>
  <si>
    <t>QAR</t>
  </si>
  <si>
    <t>케냐</t>
  </si>
  <si>
    <t>KES</t>
  </si>
  <si>
    <t>콜롬비아</t>
  </si>
  <si>
    <t>COP</t>
  </si>
  <si>
    <t>쿠웨이트</t>
  </si>
  <si>
    <t>KWD</t>
  </si>
  <si>
    <t>탄자니아</t>
  </si>
  <si>
    <t>TZS</t>
  </si>
  <si>
    <t>터어키</t>
  </si>
  <si>
    <t>TRY</t>
  </si>
  <si>
    <t>파키스탄</t>
  </si>
  <si>
    <t>PKR</t>
  </si>
  <si>
    <t>폴란드</t>
  </si>
  <si>
    <t>PLN</t>
  </si>
  <si>
    <t>헝가리</t>
  </si>
  <si>
    <t>HUF</t>
  </si>
  <si>
    <t>키르기스스탄</t>
  </si>
  <si>
    <t>KGS</t>
  </si>
  <si>
    <t>우즈베키스탄</t>
  </si>
  <si>
    <t>UZS</t>
  </si>
  <si>
    <t>파라과이</t>
  </si>
  <si>
    <t>PYG</t>
  </si>
  <si>
    <t>아르헨티나</t>
  </si>
  <si>
    <t>ARS</t>
  </si>
  <si>
    <t>우크라이나</t>
  </si>
  <si>
    <t>UAH</t>
  </si>
  <si>
    <t>-</t>
    <phoneticPr fontId="3" type="noConversion"/>
  </si>
  <si>
    <t>( 2024. 01. 01. 부터 2024. 12. 31. 까지)</t>
    <phoneticPr fontId="3" type="noConversion"/>
  </si>
  <si>
    <t>교육부 이월 승인 금액(현지채용 인건비: $701.81, 임차료: $6,871.19)</t>
    <phoneticPr fontId="3" type="noConversion"/>
  </si>
  <si>
    <t>2024년도 교육원 건물 임차료 지불: $5,454.4상당액*12월=$65,452.81</t>
    <phoneticPr fontId="3" type="noConversion"/>
  </si>
  <si>
    <t>한국어능력시험시행: $5,605.37, 정부초청장학생 선발: $4,390.81</t>
    <phoneticPr fontId="3" type="noConversion"/>
  </si>
  <si>
    <t>해외 초중등학교 한국어채택 사업: $38,481.67,  CIS지역 현지학교 지원 사업: $8,839</t>
    <phoneticPr fontId="3" type="noConversion"/>
  </si>
  <si>
    <t>교육부 이월 승인 초과분(운영비: $156.3)</t>
    <phoneticPr fontId="3" type="noConversion"/>
  </si>
  <si>
    <t>차량유류지원비: $2,741, 공공요금 및 세금: $4,730.5, 일반수용비: $10,280.83, 여비: $6,753.65, 업무추진비: $2,536.36, 자산취득비: $5,865.02</t>
    <phoneticPr fontId="3" type="noConversion"/>
  </si>
  <si>
    <t>한국인행정원 급여 $3,068 × 12월= $36,816,  한국인행정원 퇴직금 중간 지급 $3,068, 현지 행정원 급여: $11,540, 현지 행정원 사회보장세 등(12월) $3,437.14, 초과근무수당: $1,247</t>
    <phoneticPr fontId="3" type="noConversion"/>
  </si>
  <si>
    <t>교육부 이월 승인 초과분(직원 인건비: $50.02, 운영비: $529.34, 임차료: $0.89, 사업비: $30.19, 잡수입: $736.11, 해외 초중등 한국어 채택사업: $1.89), 정부초청 장학생 선발 집행 잔액: $907.19</t>
    <phoneticPr fontId="3" type="noConversion"/>
  </si>
  <si>
    <t>한국어 및 평생교육 강좌: $43,856, 한국어 말하기 대회: $1,309.94, 한국문화행사 운영: $1,000, 한국유학 홍보: $16,435.93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</si>
</sst>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;[Red]\-#,##0;\-"/>
    <numFmt numFmtId="177" formatCode="yyyy&quot;년&quot;\ m&quot;월&quot;\ d&quot;일&quot;;@"/>
    <numFmt numFmtId="178" formatCode="#,##0.00;[Red]\-#,##0;\-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1"/>
      <name val="ＭＳ Ｐゴシック"/>
      <family val="2"/>
      <charset val="128"/>
    </font>
    <font>
      <b/>
      <sz val="10"/>
      <color rgb="FF00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</font>
    <font>
      <sz val="1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/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999999"/>
      </right>
      <top style="thin">
        <color theme="0" tint="-0.499984740745262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medium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  <border>
      <left/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6" fillId="0" borderId="0">
      <alignment vertical="center"/>
    </xf>
  </cellStyleXfs>
  <cellXfs count="83">
    <xf numFmtId="0" fontId="0" fillId="0" borderId="0" xfId="0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176" fontId="2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9" fillId="0" borderId="30" xfId="0" applyFont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19" fillId="0" borderId="32" xfId="0" applyFont="1" applyBorder="1">
      <alignment vertical="center"/>
    </xf>
    <xf numFmtId="0" fontId="20" fillId="0" borderId="33" xfId="0" applyFont="1" applyBorder="1" applyAlignment="1">
      <alignment horizontal="center" vertical="center"/>
    </xf>
    <xf numFmtId="0" fontId="19" fillId="0" borderId="34" xfId="0" applyFont="1" applyBorder="1">
      <alignment vertical="center"/>
    </xf>
    <xf numFmtId="0" fontId="20" fillId="0" borderId="35" xfId="0" applyFont="1" applyBorder="1" applyAlignment="1">
      <alignment horizontal="center" vertical="center"/>
    </xf>
    <xf numFmtId="41" fontId="9" fillId="0" borderId="0" xfId="3" applyFont="1" applyBorder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Continuous" vertical="center" wrapText="1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 wrapText="1"/>
      <protection locked="0"/>
    </xf>
    <xf numFmtId="176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41" fontId="9" fillId="0" borderId="0" xfId="3" applyFont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41" fontId="13" fillId="0" borderId="0" xfId="3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178" fontId="2" fillId="3" borderId="20" xfId="0" applyNumberFormat="1" applyFont="1" applyFill="1" applyBorder="1" applyAlignment="1">
      <alignment horizontal="center" vertical="center" wrapText="1"/>
    </xf>
    <xf numFmtId="178" fontId="2" fillId="3" borderId="26" xfId="0" applyNumberFormat="1" applyFont="1" applyFill="1" applyBorder="1" applyAlignment="1">
      <alignment horizontal="center" vertical="center" wrapText="1"/>
    </xf>
    <xf numFmtId="178" fontId="2" fillId="0" borderId="20" xfId="0" applyNumberFormat="1" applyFont="1" applyBorder="1" applyAlignment="1" applyProtection="1">
      <alignment horizontal="center" vertical="center" wrapText="1"/>
      <protection locked="0"/>
    </xf>
    <xf numFmtId="178" fontId="2" fillId="0" borderId="26" xfId="0" applyNumberFormat="1" applyFont="1" applyBorder="1" applyAlignment="1" applyProtection="1">
      <alignment horizontal="center" vertical="center" wrapText="1"/>
      <protection locked="0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7" xfId="0" applyNumberFormat="1" applyFont="1" applyFill="1" applyBorder="1" applyAlignment="1">
      <alignment horizontal="center" vertical="center" wrapText="1"/>
    </xf>
  </cellXfs>
  <cellStyles count="7">
    <cellStyle name="쉼표 [0]" xfId="3" builtinId="6"/>
    <cellStyle name="쉼표 [0] 2" xfId="2" xr:uid="{00000000-0005-0000-0000-000001000000}"/>
    <cellStyle name="쉼표 [0] 3" xfId="5" xr:uid="{00000000-0005-0000-0000-000002000000}"/>
    <cellStyle name="표준" xfId="0" builtinId="0"/>
    <cellStyle name="표준 2" xfId="1" xr:uid="{00000000-0005-0000-0000-000004000000}"/>
    <cellStyle name="표준 3" xfId="4" xr:uid="{00000000-0005-0000-0000-000005000000}"/>
    <cellStyle name="표준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L33"/>
  <sheetViews>
    <sheetView tabSelected="1" workbookViewId="0">
      <selection activeCell="C9" sqref="C9"/>
    </sheetView>
  </sheetViews>
  <sheetFormatPr defaultRowHeight="16.5"/>
  <cols>
    <col min="1" max="2" width="5.625" style="14" customWidth="1"/>
    <col min="3" max="3" width="30.625" style="14" customWidth="1"/>
    <col min="4" max="4" width="15.625" style="14" customWidth="1"/>
    <col min="5" max="5" width="6" style="14" customWidth="1"/>
    <col min="6" max="6" width="34.625" style="14" customWidth="1"/>
    <col min="7" max="7" width="9" style="14"/>
    <col min="8" max="9" width="3.625" style="14" customWidth="1"/>
    <col min="10" max="10" width="28.625" style="14" bestFit="1" customWidth="1"/>
    <col min="11" max="11" width="64.625" style="22" customWidth="1"/>
    <col min="12" max="12" width="19.25" style="23" customWidth="1"/>
    <col min="13" max="16384" width="9" style="14"/>
  </cols>
  <sheetData>
    <row r="1" spans="1:12" ht="16.5" customHeight="1">
      <c r="A1" s="11"/>
      <c r="B1" s="11"/>
      <c r="C1" s="12"/>
      <c r="D1" s="12"/>
      <c r="E1" s="12"/>
      <c r="F1" s="13"/>
      <c r="H1" s="11"/>
      <c r="I1" s="11"/>
      <c r="J1" s="12"/>
      <c r="K1" s="15"/>
      <c r="L1" s="13"/>
    </row>
    <row r="2" spans="1:12" ht="17.25" customHeight="1">
      <c r="A2" s="59" t="s">
        <v>33</v>
      </c>
      <c r="B2" s="59"/>
      <c r="C2" s="59"/>
      <c r="D2" s="59"/>
      <c r="E2" s="59"/>
      <c r="F2" s="59"/>
      <c r="H2" s="59" t="s">
        <v>34</v>
      </c>
      <c r="I2" s="59"/>
      <c r="J2" s="59"/>
      <c r="K2" s="59"/>
      <c r="L2" s="59"/>
    </row>
    <row r="3" spans="1:12">
      <c r="A3" s="70" t="s">
        <v>182</v>
      </c>
      <c r="B3" s="70"/>
      <c r="C3" s="70"/>
      <c r="D3" s="70"/>
      <c r="E3" s="70"/>
      <c r="F3" s="70"/>
      <c r="H3" s="16"/>
      <c r="I3" s="17"/>
      <c r="J3" s="18"/>
      <c r="K3" s="19"/>
      <c r="L3" s="13"/>
    </row>
    <row r="4" spans="1:12" ht="17.25" thickBot="1">
      <c r="A4" s="20" t="s">
        <v>31</v>
      </c>
      <c r="E4" s="21" t="s">
        <v>70</v>
      </c>
      <c r="F4" s="1" t="s">
        <v>74</v>
      </c>
    </row>
    <row r="5" spans="1:12" ht="16.5" customHeight="1">
      <c r="A5" s="60" t="s">
        <v>9</v>
      </c>
      <c r="B5" s="61"/>
      <c r="C5" s="62"/>
      <c r="D5" s="71" t="s">
        <v>38</v>
      </c>
      <c r="E5" s="72"/>
      <c r="F5" s="63" t="s">
        <v>39</v>
      </c>
      <c r="H5" s="65" t="s">
        <v>9</v>
      </c>
      <c r="I5" s="66"/>
      <c r="J5" s="67"/>
      <c r="K5" s="68" t="s">
        <v>24</v>
      </c>
      <c r="L5" s="57" t="s">
        <v>25</v>
      </c>
    </row>
    <row r="6" spans="1:12">
      <c r="A6" s="41" t="s">
        <v>0</v>
      </c>
      <c r="B6" s="42" t="s">
        <v>1</v>
      </c>
      <c r="C6" s="43" t="s">
        <v>2</v>
      </c>
      <c r="D6" s="73"/>
      <c r="E6" s="74"/>
      <c r="F6" s="64"/>
      <c r="H6" s="24" t="s">
        <v>0</v>
      </c>
      <c r="I6" s="25" t="s">
        <v>1</v>
      </c>
      <c r="J6" s="26" t="s">
        <v>2</v>
      </c>
      <c r="K6" s="69"/>
      <c r="L6" s="58"/>
    </row>
    <row r="7" spans="1:12">
      <c r="A7" s="27" t="s">
        <v>6</v>
      </c>
      <c r="B7" s="44"/>
      <c r="C7" s="44"/>
      <c r="D7" s="75">
        <f>SUM(D8)</f>
        <v>154468.31</v>
      </c>
      <c r="E7" s="76"/>
      <c r="F7" s="29"/>
      <c r="H7" s="27" t="s">
        <v>19</v>
      </c>
      <c r="I7" s="28"/>
      <c r="J7" s="28"/>
      <c r="K7" s="30"/>
      <c r="L7" s="29"/>
    </row>
    <row r="8" spans="1:12">
      <c r="A8" s="31"/>
      <c r="B8" s="45" t="s">
        <v>6</v>
      </c>
      <c r="C8" s="33"/>
      <c r="D8" s="77">
        <f>SUM(D9:D14)</f>
        <v>154468.31</v>
      </c>
      <c r="E8" s="78"/>
      <c r="F8" s="34"/>
      <c r="H8" s="31"/>
      <c r="I8" s="32" t="s">
        <v>19</v>
      </c>
      <c r="J8" s="33"/>
      <c r="K8" s="35"/>
      <c r="L8" s="34"/>
    </row>
    <row r="9" spans="1:12" ht="54">
      <c r="A9" s="31"/>
      <c r="B9" s="36"/>
      <c r="C9" s="46" t="s">
        <v>37</v>
      </c>
      <c r="D9" s="79">
        <v>56108.14</v>
      </c>
      <c r="E9" s="80"/>
      <c r="F9" s="2" t="s">
        <v>189</v>
      </c>
      <c r="H9" s="31"/>
      <c r="I9" s="36"/>
      <c r="J9" s="37" t="s">
        <v>60</v>
      </c>
      <c r="K9" s="38" t="s">
        <v>61</v>
      </c>
      <c r="L9" s="2"/>
    </row>
    <row r="10" spans="1:12" ht="27">
      <c r="A10" s="31"/>
      <c r="B10" s="36"/>
      <c r="C10" s="46" t="s">
        <v>42</v>
      </c>
      <c r="D10" s="79">
        <v>0</v>
      </c>
      <c r="E10" s="80"/>
      <c r="F10" s="2"/>
      <c r="H10" s="31"/>
      <c r="I10" s="36"/>
      <c r="J10" s="37" t="s">
        <v>41</v>
      </c>
      <c r="K10" s="38" t="s">
        <v>62</v>
      </c>
      <c r="L10" s="2"/>
    </row>
    <row r="11" spans="1:12" ht="54">
      <c r="A11" s="47"/>
      <c r="B11" s="48"/>
      <c r="C11" s="46" t="s">
        <v>3</v>
      </c>
      <c r="D11" s="79">
        <v>32907.360000000001</v>
      </c>
      <c r="E11" s="80"/>
      <c r="F11" s="2" t="s">
        <v>188</v>
      </c>
      <c r="H11" s="31"/>
      <c r="I11" s="36"/>
      <c r="J11" s="37" t="s">
        <v>12</v>
      </c>
      <c r="K11" s="38" t="s">
        <v>63</v>
      </c>
      <c r="L11" s="2"/>
    </row>
    <row r="12" spans="1:12" ht="27">
      <c r="A12" s="47"/>
      <c r="B12" s="48"/>
      <c r="C12" s="46" t="s">
        <v>4</v>
      </c>
      <c r="D12" s="79">
        <v>65452.81</v>
      </c>
      <c r="E12" s="80"/>
      <c r="F12" s="2" t="s">
        <v>184</v>
      </c>
      <c r="H12" s="31"/>
      <c r="I12" s="36"/>
      <c r="J12" s="37" t="s">
        <v>20</v>
      </c>
      <c r="K12" s="38" t="s">
        <v>64</v>
      </c>
      <c r="L12" s="2"/>
    </row>
    <row r="13" spans="1:12">
      <c r="A13" s="47"/>
      <c r="B13" s="48"/>
      <c r="C13" s="46" t="s">
        <v>7</v>
      </c>
      <c r="D13" s="79">
        <v>0</v>
      </c>
      <c r="E13" s="80"/>
      <c r="F13" s="2"/>
      <c r="H13" s="31"/>
      <c r="I13" s="36"/>
      <c r="J13" s="37" t="s">
        <v>21</v>
      </c>
      <c r="K13" s="38" t="s">
        <v>26</v>
      </c>
      <c r="L13" s="2"/>
    </row>
    <row r="14" spans="1:12">
      <c r="A14" s="47"/>
      <c r="B14" s="48"/>
      <c r="C14" s="46" t="s">
        <v>8</v>
      </c>
      <c r="D14" s="79">
        <v>0</v>
      </c>
      <c r="E14" s="80"/>
      <c r="F14" s="2"/>
      <c r="H14" s="31"/>
      <c r="I14" s="36"/>
      <c r="J14" s="37" t="s">
        <v>22</v>
      </c>
      <c r="K14" s="38" t="s">
        <v>65</v>
      </c>
      <c r="L14" s="2"/>
    </row>
    <row r="15" spans="1:12">
      <c r="A15" s="49" t="s">
        <v>5</v>
      </c>
      <c r="B15" s="44"/>
      <c r="C15" s="44"/>
      <c r="D15" s="75">
        <f>SUM(D16,D19,D21)</f>
        <v>119918.72</v>
      </c>
      <c r="E15" s="76"/>
      <c r="F15" s="29"/>
      <c r="H15" s="27" t="s">
        <v>13</v>
      </c>
      <c r="I15" s="28"/>
      <c r="J15" s="28"/>
      <c r="K15" s="30"/>
      <c r="L15" s="29"/>
    </row>
    <row r="16" spans="1:12">
      <c r="A16" s="47"/>
      <c r="B16" s="45" t="s">
        <v>44</v>
      </c>
      <c r="C16" s="50"/>
      <c r="D16" s="77">
        <f>SUM(D17:D18)</f>
        <v>109922.54000000001</v>
      </c>
      <c r="E16" s="78"/>
      <c r="F16" s="34"/>
      <c r="H16" s="31"/>
      <c r="I16" s="32" t="s">
        <v>43</v>
      </c>
      <c r="J16" s="33"/>
      <c r="K16" s="35"/>
      <c r="L16" s="34"/>
    </row>
    <row r="17" spans="1:12" ht="40.5">
      <c r="A17" s="47"/>
      <c r="B17" s="48"/>
      <c r="C17" s="46" t="s">
        <v>45</v>
      </c>
      <c r="D17" s="79">
        <v>62601.87</v>
      </c>
      <c r="E17" s="80"/>
      <c r="F17" s="2" t="s">
        <v>191</v>
      </c>
      <c r="H17" s="31"/>
      <c r="I17" s="36"/>
      <c r="J17" s="37" t="s">
        <v>43</v>
      </c>
      <c r="K17" s="38" t="s">
        <v>66</v>
      </c>
      <c r="L17" s="2"/>
    </row>
    <row r="18" spans="1:12" ht="27">
      <c r="A18" s="47"/>
      <c r="B18" s="48"/>
      <c r="C18" s="46" t="s">
        <v>47</v>
      </c>
      <c r="D18" s="79">
        <v>47320.67</v>
      </c>
      <c r="E18" s="80"/>
      <c r="F18" s="2" t="s">
        <v>186</v>
      </c>
      <c r="H18" s="31"/>
      <c r="I18" s="36"/>
      <c r="J18" s="37" t="s">
        <v>46</v>
      </c>
      <c r="K18" s="38" t="s">
        <v>67</v>
      </c>
      <c r="L18" s="2"/>
    </row>
    <row r="19" spans="1:12">
      <c r="A19" s="47"/>
      <c r="B19" s="45" t="s">
        <v>49</v>
      </c>
      <c r="C19" s="50"/>
      <c r="D19" s="77">
        <f>SUM(D20:D20)</f>
        <v>9996.18</v>
      </c>
      <c r="E19" s="78"/>
      <c r="F19" s="34"/>
      <c r="H19" s="31"/>
      <c r="I19" s="32" t="s">
        <v>48</v>
      </c>
      <c r="J19" s="33"/>
      <c r="K19" s="35"/>
      <c r="L19" s="34"/>
    </row>
    <row r="20" spans="1:12" ht="27">
      <c r="A20" s="47"/>
      <c r="B20" s="48"/>
      <c r="C20" s="46" t="s">
        <v>50</v>
      </c>
      <c r="D20" s="79">
        <v>9996.18</v>
      </c>
      <c r="E20" s="80"/>
      <c r="F20" s="2" t="s">
        <v>185</v>
      </c>
      <c r="H20" s="31"/>
      <c r="I20" s="36"/>
      <c r="J20" s="37" t="s">
        <v>48</v>
      </c>
      <c r="K20" s="38" t="s">
        <v>27</v>
      </c>
      <c r="L20" s="2"/>
    </row>
    <row r="21" spans="1:12">
      <c r="A21" s="47"/>
      <c r="B21" s="45" t="s">
        <v>52</v>
      </c>
      <c r="C21" s="50"/>
      <c r="D21" s="77">
        <f>SUM(D22:D22)</f>
        <v>0</v>
      </c>
      <c r="E21" s="78"/>
      <c r="F21" s="34"/>
      <c r="H21" s="31"/>
      <c r="I21" s="32" t="s">
        <v>51</v>
      </c>
      <c r="J21" s="33"/>
      <c r="K21" s="35"/>
      <c r="L21" s="34"/>
    </row>
    <row r="22" spans="1:12">
      <c r="A22" s="47"/>
      <c r="B22" s="48"/>
      <c r="C22" s="46" t="s">
        <v>53</v>
      </c>
      <c r="D22" s="79" t="s">
        <v>181</v>
      </c>
      <c r="E22" s="80"/>
      <c r="F22" s="2"/>
      <c r="H22" s="31"/>
      <c r="I22" s="36"/>
      <c r="J22" s="37" t="s">
        <v>51</v>
      </c>
      <c r="K22" s="38" t="s">
        <v>35</v>
      </c>
      <c r="L22" s="2"/>
    </row>
    <row r="23" spans="1:12">
      <c r="A23" s="49" t="s">
        <v>10</v>
      </c>
      <c r="B23" s="44"/>
      <c r="C23" s="44"/>
      <c r="D23" s="75">
        <f>SUM(D24,,D27)</f>
        <v>2255.63</v>
      </c>
      <c r="E23" s="76"/>
      <c r="F23" s="29"/>
      <c r="H23" s="27" t="s">
        <v>14</v>
      </c>
      <c r="I23" s="28"/>
      <c r="J23" s="28"/>
      <c r="K23" s="30"/>
      <c r="L23" s="29"/>
    </row>
    <row r="24" spans="1:12">
      <c r="A24" s="47"/>
      <c r="B24" s="45" t="s">
        <v>11</v>
      </c>
      <c r="C24" s="50"/>
      <c r="D24" s="77">
        <f>SUM(D25:D26)</f>
        <v>2255.63</v>
      </c>
      <c r="E24" s="78"/>
      <c r="F24" s="34"/>
      <c r="H24" s="31"/>
      <c r="I24" s="32" t="s">
        <v>23</v>
      </c>
      <c r="J24" s="33"/>
      <c r="K24" s="35"/>
      <c r="L24" s="34"/>
    </row>
    <row r="25" spans="1:12" ht="67.5">
      <c r="A25" s="47"/>
      <c r="B25" s="48"/>
      <c r="C25" s="46" t="s">
        <v>55</v>
      </c>
      <c r="D25" s="79">
        <v>2255.63</v>
      </c>
      <c r="E25" s="80"/>
      <c r="F25" s="2" t="s">
        <v>190</v>
      </c>
      <c r="H25" s="31"/>
      <c r="I25" s="36"/>
      <c r="J25" s="37" t="s">
        <v>54</v>
      </c>
      <c r="K25" s="38" t="s">
        <v>68</v>
      </c>
      <c r="L25" s="2"/>
    </row>
    <row r="26" spans="1:12">
      <c r="A26" s="47"/>
      <c r="B26" s="48"/>
      <c r="C26" s="46" t="s">
        <v>57</v>
      </c>
      <c r="D26" s="79" t="s">
        <v>181</v>
      </c>
      <c r="E26" s="80"/>
      <c r="F26" s="2"/>
      <c r="H26" s="31"/>
      <c r="I26" s="36"/>
      <c r="J26" s="37" t="s">
        <v>56</v>
      </c>
      <c r="K26" s="38" t="s">
        <v>69</v>
      </c>
      <c r="L26" s="2"/>
    </row>
    <row r="27" spans="1:12">
      <c r="A27" s="47"/>
      <c r="B27" s="45" t="s">
        <v>32</v>
      </c>
      <c r="C27" s="50"/>
      <c r="D27" s="77">
        <f>SUM(D28:D28)</f>
        <v>0</v>
      </c>
      <c r="E27" s="78"/>
      <c r="F27" s="34"/>
      <c r="H27" s="31"/>
      <c r="I27" s="32" t="s">
        <v>36</v>
      </c>
      <c r="J27" s="33"/>
      <c r="K27" s="35"/>
      <c r="L27" s="34"/>
    </row>
    <row r="28" spans="1:12">
      <c r="A28" s="47"/>
      <c r="B28" s="48"/>
      <c r="C28" s="46" t="s">
        <v>32</v>
      </c>
      <c r="D28" s="79"/>
      <c r="E28" s="80"/>
      <c r="F28" s="2"/>
      <c r="H28" s="31"/>
      <c r="I28" s="36"/>
      <c r="J28" s="37" t="s">
        <v>36</v>
      </c>
      <c r="K28" s="38" t="s">
        <v>30</v>
      </c>
      <c r="L28" s="2"/>
    </row>
    <row r="29" spans="1:12">
      <c r="A29" s="49" t="s">
        <v>16</v>
      </c>
      <c r="B29" s="44"/>
      <c r="C29" s="44"/>
      <c r="D29" s="75">
        <f>SUM(D30)</f>
        <v>7729.3</v>
      </c>
      <c r="E29" s="76"/>
      <c r="F29" s="29"/>
      <c r="H29" s="27" t="s">
        <v>15</v>
      </c>
      <c r="I29" s="28"/>
      <c r="J29" s="28"/>
      <c r="K29" s="30"/>
      <c r="L29" s="29"/>
    </row>
    <row r="30" spans="1:12">
      <c r="A30" s="47"/>
      <c r="B30" s="45" t="s">
        <v>16</v>
      </c>
      <c r="C30" s="50"/>
      <c r="D30" s="77">
        <f>SUM(D31:D32)</f>
        <v>7729.3</v>
      </c>
      <c r="E30" s="78"/>
      <c r="F30" s="34"/>
      <c r="H30" s="31"/>
      <c r="I30" s="32" t="s">
        <v>15</v>
      </c>
      <c r="J30" s="33"/>
      <c r="K30" s="35"/>
      <c r="L30" s="34"/>
    </row>
    <row r="31" spans="1:12" ht="27">
      <c r="A31" s="47"/>
      <c r="B31" s="48"/>
      <c r="C31" s="46" t="s">
        <v>18</v>
      </c>
      <c r="D31" s="79">
        <v>7573</v>
      </c>
      <c r="E31" s="80"/>
      <c r="F31" s="2" t="s">
        <v>183</v>
      </c>
      <c r="H31" s="31"/>
      <c r="I31" s="36"/>
      <c r="J31" s="37" t="s">
        <v>17</v>
      </c>
      <c r="K31" s="38" t="s">
        <v>28</v>
      </c>
      <c r="L31" s="2"/>
    </row>
    <row r="32" spans="1:12">
      <c r="A32" s="47"/>
      <c r="B32" s="48"/>
      <c r="C32" s="46" t="s">
        <v>59</v>
      </c>
      <c r="D32" s="79">
        <v>156.30000000000001</v>
      </c>
      <c r="E32" s="80"/>
      <c r="F32" s="2" t="s">
        <v>187</v>
      </c>
      <c r="H32" s="31"/>
      <c r="I32" s="36"/>
      <c r="J32" s="37" t="s">
        <v>58</v>
      </c>
      <c r="K32" s="38" t="s">
        <v>29</v>
      </c>
      <c r="L32" s="2"/>
    </row>
    <row r="33" spans="1:12" ht="17.25" customHeight="1" thickBot="1">
      <c r="A33" s="51" t="s">
        <v>40</v>
      </c>
      <c r="B33" s="52"/>
      <c r="C33" s="53"/>
      <c r="D33" s="81">
        <f>SUM(D7,D15,D23,D29)</f>
        <v>284371.96000000002</v>
      </c>
      <c r="E33" s="82"/>
      <c r="F33" s="39"/>
      <c r="H33" s="54" t="s">
        <v>40</v>
      </c>
      <c r="I33" s="55"/>
      <c r="J33" s="56"/>
      <c r="K33" s="40"/>
      <c r="L33" s="39"/>
    </row>
  </sheetData>
  <sheetProtection algorithmName="SHA-512" hashValue="lZmCYymR9Wc2cObeBEvdlExcDr7BL5lXF9pGOo8W0Yz9BKFbKQm4Ed+1FBnayiDDDlci2eylNoOmZeFtidfTpw==" saltValue="etxpNwG7slaeSwg7fya3sA==" spinCount="100000" sheet="1" objects="1" scenarios="1"/>
  <mergeCells count="38">
    <mergeCell ref="D32:E32"/>
    <mergeCell ref="D33:E33"/>
    <mergeCell ref="D26:E26"/>
    <mergeCell ref="D27:E27"/>
    <mergeCell ref="D28:E28"/>
    <mergeCell ref="D29:E29"/>
    <mergeCell ref="D30:E30"/>
    <mergeCell ref="D22:E22"/>
    <mergeCell ref="D23:E23"/>
    <mergeCell ref="D24:E24"/>
    <mergeCell ref="D25:E25"/>
    <mergeCell ref="D31:E31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16:E16"/>
    <mergeCell ref="A33:C33"/>
    <mergeCell ref="H33:J33"/>
    <mergeCell ref="L5:L6"/>
    <mergeCell ref="H2:L2"/>
    <mergeCell ref="A2:F2"/>
    <mergeCell ref="A5:C5"/>
    <mergeCell ref="F5:F6"/>
    <mergeCell ref="H5:J5"/>
    <mergeCell ref="K5:K6"/>
    <mergeCell ref="A3:F3"/>
    <mergeCell ref="D5:E6"/>
    <mergeCell ref="D7:E7"/>
    <mergeCell ref="D8:E8"/>
    <mergeCell ref="D9:E9"/>
    <mergeCell ref="D10:E10"/>
    <mergeCell ref="D11:E11"/>
  </mergeCells>
  <phoneticPr fontId="3" type="noConversion"/>
  <pageMargins left="0.17" right="0.17" top="0.16" bottom="0.17" header="0.16" footer="0.17"/>
  <pageSetup paperSize="9" scale="95" orientation="portrait" horizontalDpi="1200" verticalDpi="1200" r:id="rId1"/>
  <colBreaks count="1" manualBreakCount="1">
    <brk id="13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통화단위!$B$2:$B$55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workbookViewId="0">
      <selection sqref="A1:XFD1048576"/>
    </sheetView>
  </sheetViews>
  <sheetFormatPr defaultRowHeight="16.5"/>
  <sheetData>
    <row r="1" spans="1:2">
      <c r="A1" s="3" t="s">
        <v>71</v>
      </c>
      <c r="B1" s="4" t="s">
        <v>72</v>
      </c>
    </row>
    <row r="2" spans="1:2">
      <c r="A2" s="5" t="s">
        <v>73</v>
      </c>
      <c r="B2" s="6" t="s">
        <v>74</v>
      </c>
    </row>
    <row r="3" spans="1:2">
      <c r="A3" s="7" t="s">
        <v>75</v>
      </c>
      <c r="B3" s="8" t="s">
        <v>76</v>
      </c>
    </row>
    <row r="4" spans="1:2">
      <c r="A4" s="7" t="s">
        <v>77</v>
      </c>
      <c r="B4" s="8" t="s">
        <v>78</v>
      </c>
    </row>
    <row r="5" spans="1:2">
      <c r="A5" s="7" t="s">
        <v>79</v>
      </c>
      <c r="B5" s="8" t="s">
        <v>80</v>
      </c>
    </row>
    <row r="6" spans="1:2">
      <c r="A6" s="7" t="s">
        <v>81</v>
      </c>
      <c r="B6" s="8" t="s">
        <v>82</v>
      </c>
    </row>
    <row r="7" spans="1:2">
      <c r="A7" s="7" t="s">
        <v>83</v>
      </c>
      <c r="B7" s="8" t="s">
        <v>84</v>
      </c>
    </row>
    <row r="8" spans="1:2">
      <c r="A8" s="7" t="s">
        <v>85</v>
      </c>
      <c r="B8" s="8" t="s">
        <v>86</v>
      </c>
    </row>
    <row r="9" spans="1:2">
      <c r="A9" s="7" t="s">
        <v>87</v>
      </c>
      <c r="B9" s="8" t="s">
        <v>88</v>
      </c>
    </row>
    <row r="10" spans="1:2">
      <c r="A10" s="7" t="s">
        <v>89</v>
      </c>
      <c r="B10" s="8" t="s">
        <v>90</v>
      </c>
    </row>
    <row r="11" spans="1:2">
      <c r="A11" s="7" t="s">
        <v>91</v>
      </c>
      <c r="B11" s="8" t="s">
        <v>92</v>
      </c>
    </row>
    <row r="12" spans="1:2">
      <c r="A12" s="7" t="s">
        <v>93</v>
      </c>
      <c r="B12" s="8" t="s">
        <v>94</v>
      </c>
    </row>
    <row r="13" spans="1:2">
      <c r="A13" s="7" t="s">
        <v>95</v>
      </c>
      <c r="B13" s="8" t="s">
        <v>96</v>
      </c>
    </row>
    <row r="14" spans="1:2">
      <c r="A14" s="7" t="s">
        <v>97</v>
      </c>
      <c r="B14" s="8" t="s">
        <v>98</v>
      </c>
    </row>
    <row r="15" spans="1:2">
      <c r="A15" s="7" t="s">
        <v>99</v>
      </c>
      <c r="B15" s="8" t="s">
        <v>100</v>
      </c>
    </row>
    <row r="16" spans="1:2">
      <c r="A16" s="7" t="s">
        <v>101</v>
      </c>
      <c r="B16" s="8" t="s">
        <v>102</v>
      </c>
    </row>
    <row r="17" spans="1:2">
      <c r="A17" s="7" t="s">
        <v>103</v>
      </c>
      <c r="B17" s="8" t="s">
        <v>104</v>
      </c>
    </row>
    <row r="18" spans="1:2">
      <c r="A18" s="7" t="s">
        <v>105</v>
      </c>
      <c r="B18" s="8" t="s">
        <v>106</v>
      </c>
    </row>
    <row r="19" spans="1:2">
      <c r="A19" s="7" t="s">
        <v>107</v>
      </c>
      <c r="B19" s="8" t="s">
        <v>108</v>
      </c>
    </row>
    <row r="20" spans="1:2">
      <c r="A20" s="7" t="s">
        <v>109</v>
      </c>
      <c r="B20" s="8" t="s">
        <v>110</v>
      </c>
    </row>
    <row r="21" spans="1:2">
      <c r="A21" s="7" t="s">
        <v>111</v>
      </c>
      <c r="B21" s="8" t="s">
        <v>112</v>
      </c>
    </row>
    <row r="22" spans="1:2">
      <c r="A22" s="7" t="s">
        <v>113</v>
      </c>
      <c r="B22" s="8" t="s">
        <v>114</v>
      </c>
    </row>
    <row r="23" spans="1:2">
      <c r="A23" s="7" t="s">
        <v>115</v>
      </c>
      <c r="B23" s="8" t="s">
        <v>116</v>
      </c>
    </row>
    <row r="24" spans="1:2">
      <c r="A24" s="7" t="s">
        <v>117</v>
      </c>
      <c r="B24" s="8" t="s">
        <v>118</v>
      </c>
    </row>
    <row r="25" spans="1:2">
      <c r="A25" s="7" t="s">
        <v>119</v>
      </c>
      <c r="B25" s="8" t="s">
        <v>120</v>
      </c>
    </row>
    <row r="26" spans="1:2">
      <c r="A26" s="7" t="s">
        <v>121</v>
      </c>
      <c r="B26" s="8" t="s">
        <v>122</v>
      </c>
    </row>
    <row r="27" spans="1:2">
      <c r="A27" s="7" t="s">
        <v>123</v>
      </c>
      <c r="B27" s="8" t="s">
        <v>124</v>
      </c>
    </row>
    <row r="28" spans="1:2">
      <c r="A28" s="7" t="s">
        <v>125</v>
      </c>
      <c r="B28" s="8" t="s">
        <v>126</v>
      </c>
    </row>
    <row r="29" spans="1:2">
      <c r="A29" s="7" t="s">
        <v>127</v>
      </c>
      <c r="B29" s="8" t="s">
        <v>128</v>
      </c>
    </row>
    <row r="30" spans="1:2">
      <c r="A30" s="7" t="s">
        <v>129</v>
      </c>
      <c r="B30" s="8" t="s">
        <v>130</v>
      </c>
    </row>
    <row r="31" spans="1:2">
      <c r="A31" s="7" t="s">
        <v>131</v>
      </c>
      <c r="B31" s="8" t="s">
        <v>132</v>
      </c>
    </row>
    <row r="32" spans="1:2">
      <c r="A32" s="7" t="s">
        <v>133</v>
      </c>
      <c r="B32" s="8" t="s">
        <v>134</v>
      </c>
    </row>
    <row r="33" spans="1:2">
      <c r="A33" s="7" t="s">
        <v>135</v>
      </c>
      <c r="B33" s="8" t="s">
        <v>136</v>
      </c>
    </row>
    <row r="34" spans="1:2">
      <c r="A34" s="7" t="s">
        <v>137</v>
      </c>
      <c r="B34" s="8" t="s">
        <v>138</v>
      </c>
    </row>
    <row r="35" spans="1:2">
      <c r="A35" s="7" t="s">
        <v>139</v>
      </c>
      <c r="B35" s="8" t="s">
        <v>140</v>
      </c>
    </row>
    <row r="36" spans="1:2">
      <c r="A36" s="7" t="s">
        <v>141</v>
      </c>
      <c r="B36" s="8" t="s">
        <v>142</v>
      </c>
    </row>
    <row r="37" spans="1:2">
      <c r="A37" s="7" t="s">
        <v>143</v>
      </c>
      <c r="B37" s="8" t="s">
        <v>144</v>
      </c>
    </row>
    <row r="38" spans="1:2">
      <c r="A38" s="7" t="s">
        <v>145</v>
      </c>
      <c r="B38" s="8" t="s">
        <v>146</v>
      </c>
    </row>
    <row r="39" spans="1:2">
      <c r="A39" s="7" t="s">
        <v>147</v>
      </c>
      <c r="B39" s="8" t="s">
        <v>148</v>
      </c>
    </row>
    <row r="40" spans="1:2">
      <c r="A40" s="7" t="s">
        <v>149</v>
      </c>
      <c r="B40" s="8" t="s">
        <v>150</v>
      </c>
    </row>
    <row r="41" spans="1:2">
      <c r="A41" s="7" t="s">
        <v>151</v>
      </c>
      <c r="B41" s="8" t="s">
        <v>152</v>
      </c>
    </row>
    <row r="42" spans="1:2">
      <c r="A42" s="7" t="s">
        <v>153</v>
      </c>
      <c r="B42" s="8" t="s">
        <v>154</v>
      </c>
    </row>
    <row r="43" spans="1:2">
      <c r="A43" s="7" t="s">
        <v>155</v>
      </c>
      <c r="B43" s="8" t="s">
        <v>156</v>
      </c>
    </row>
    <row r="44" spans="1:2">
      <c r="A44" s="7" t="s">
        <v>157</v>
      </c>
      <c r="B44" s="8" t="s">
        <v>158</v>
      </c>
    </row>
    <row r="45" spans="1:2">
      <c r="A45" s="7" t="s">
        <v>159</v>
      </c>
      <c r="B45" s="8" t="s">
        <v>160</v>
      </c>
    </row>
    <row r="46" spans="1:2">
      <c r="A46" s="7" t="s">
        <v>161</v>
      </c>
      <c r="B46" s="8" t="s">
        <v>162</v>
      </c>
    </row>
    <row r="47" spans="1:2">
      <c r="A47" s="7" t="s">
        <v>163</v>
      </c>
      <c r="B47" s="8" t="s">
        <v>164</v>
      </c>
    </row>
    <row r="48" spans="1:2">
      <c r="A48" s="7" t="s">
        <v>165</v>
      </c>
      <c r="B48" s="8" t="s">
        <v>166</v>
      </c>
    </row>
    <row r="49" spans="1:2">
      <c r="A49" s="7" t="s">
        <v>167</v>
      </c>
      <c r="B49" s="8" t="s">
        <v>168</v>
      </c>
    </row>
    <row r="50" spans="1:2">
      <c r="A50" s="7" t="s">
        <v>169</v>
      </c>
      <c r="B50" s="8" t="s">
        <v>170</v>
      </c>
    </row>
    <row r="51" spans="1:2">
      <c r="A51" s="7" t="s">
        <v>171</v>
      </c>
      <c r="B51" s="8" t="s">
        <v>172</v>
      </c>
    </row>
    <row r="52" spans="1:2">
      <c r="A52" s="7" t="s">
        <v>173</v>
      </c>
      <c r="B52" s="8" t="s">
        <v>174</v>
      </c>
    </row>
    <row r="53" spans="1:2">
      <c r="A53" s="7" t="s">
        <v>175</v>
      </c>
      <c r="B53" s="8" t="s">
        <v>176</v>
      </c>
    </row>
    <row r="54" spans="1:2">
      <c r="A54" s="7" t="s">
        <v>177</v>
      </c>
      <c r="B54" s="8" t="s">
        <v>178</v>
      </c>
    </row>
    <row r="55" spans="1:2">
      <c r="A55" s="9" t="s">
        <v>179</v>
      </c>
      <c r="B55" s="10" t="s">
        <v>180</v>
      </c>
    </row>
  </sheetData>
  <sheetProtection algorithmName="SHA-512" hashValue="XyUvX9ec9IjhziWvwy5sMcClZx+EbJk2h9ly3W/efLOxStwAQLFwrmEDzjTH72aQ7F25wFgBqljduR98tjwCXQ==" saltValue="Uay/RKt4lClM/91tiBCVWg==" spinCount="100000" sheet="1" objects="1" scenarios="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세출결산서</vt:lpstr>
      <vt:lpstr>통화단위</vt:lpstr>
      <vt:lpstr>세출결산서!Print_Area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창윤 정</cp:lastModifiedBy>
  <cp:lastPrinted>2025-02-06T07:25:48Z</cp:lastPrinted>
  <dcterms:created xsi:type="dcterms:W3CDTF">2018-10-25T07:07:13Z</dcterms:created>
  <dcterms:modified xsi:type="dcterms:W3CDTF">2025-02-06T10:21:57Z</dcterms:modified>
</cp:coreProperties>
</file>